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SLS\Reactions Spring 2022\System3\TP-NB\"/>
    </mc:Choice>
  </mc:AlternateContent>
  <bookViews>
    <workbookView xWindow="0" yWindow="0" windowWidth="23040" windowHeight="9192"/>
  </bookViews>
  <sheets>
    <sheet name="Sheet1" sheetId="1" r:id="rId1"/>
  </sheets>
  <definedNames>
    <definedName name="_0.03ml_min_2gL_vanillinInH2O_10sccmAr_250C_defVMI_000" localSheetId="0">Sheet1!$A$1:$L$133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1" l="1"/>
  <c r="Q13" i="1"/>
  <c r="O6" i="1"/>
  <c r="O7" i="1"/>
  <c r="O8" i="1"/>
  <c r="O9" i="1"/>
  <c r="O10" i="1"/>
  <c r="O11" i="1"/>
  <c r="O5" i="1"/>
  <c r="P5" i="1"/>
  <c r="R15" i="1" l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R104" i="1" s="1"/>
  <c r="R105" i="1" s="1"/>
  <c r="R106" i="1" s="1"/>
  <c r="R107" i="1" s="1"/>
  <c r="R108" i="1" s="1"/>
  <c r="R109" i="1" s="1"/>
  <c r="R110" i="1" s="1"/>
  <c r="R111" i="1" s="1"/>
  <c r="R112" i="1" s="1"/>
  <c r="R113" i="1" s="1"/>
  <c r="R114" i="1" s="1"/>
  <c r="R115" i="1" s="1"/>
  <c r="R116" i="1" s="1"/>
  <c r="R117" i="1" s="1"/>
  <c r="R118" i="1" s="1"/>
  <c r="R119" i="1" s="1"/>
  <c r="R120" i="1" s="1"/>
  <c r="R121" i="1" s="1"/>
  <c r="R122" i="1" s="1"/>
  <c r="R123" i="1" s="1"/>
  <c r="R124" i="1" s="1"/>
  <c r="R125" i="1" s="1"/>
  <c r="R126" i="1" s="1"/>
  <c r="R127" i="1" s="1"/>
  <c r="R128" i="1" s="1"/>
  <c r="R129" i="1" s="1"/>
  <c r="R130" i="1" s="1"/>
  <c r="R131" i="1" s="1"/>
  <c r="R132" i="1" s="1"/>
  <c r="R133" i="1" s="1"/>
  <c r="R14" i="1"/>
  <c r="T23" i="1" l="1"/>
  <c r="S22" i="1"/>
  <c r="T13" i="1"/>
  <c r="S13" i="1"/>
  <c r="O14" i="1"/>
  <c r="O15" i="1"/>
  <c r="S15" i="1" s="1"/>
  <c r="O16" i="1"/>
  <c r="S16" i="1" s="1"/>
  <c r="O17" i="1"/>
  <c r="O18" i="1"/>
  <c r="O19" i="1"/>
  <c r="O20" i="1"/>
  <c r="O21" i="1"/>
  <c r="O22" i="1"/>
  <c r="O23" i="1"/>
  <c r="O24" i="1"/>
  <c r="O25" i="1"/>
  <c r="O26" i="1"/>
  <c r="O27" i="1"/>
  <c r="S27" i="1" s="1"/>
  <c r="O28" i="1"/>
  <c r="S28" i="1" s="1"/>
  <c r="O29" i="1"/>
  <c r="O30" i="1"/>
  <c r="O31" i="1"/>
  <c r="O32" i="1"/>
  <c r="O33" i="1"/>
  <c r="O34" i="1"/>
  <c r="O35" i="1"/>
  <c r="O36" i="1"/>
  <c r="O37" i="1"/>
  <c r="O38" i="1"/>
  <c r="O39" i="1"/>
  <c r="S39" i="1" s="1"/>
  <c r="O40" i="1"/>
  <c r="S40" i="1" s="1"/>
  <c r="O41" i="1"/>
  <c r="O42" i="1"/>
  <c r="O43" i="1"/>
  <c r="O44" i="1"/>
  <c r="O45" i="1"/>
  <c r="O46" i="1"/>
  <c r="O47" i="1"/>
  <c r="O48" i="1"/>
  <c r="O49" i="1"/>
  <c r="O50" i="1"/>
  <c r="O51" i="1"/>
  <c r="O52" i="1"/>
  <c r="S52" i="1" s="1"/>
  <c r="O53" i="1"/>
  <c r="O54" i="1"/>
  <c r="O55" i="1"/>
  <c r="O56" i="1"/>
  <c r="O57" i="1"/>
  <c r="O58" i="1"/>
  <c r="O59" i="1"/>
  <c r="O60" i="1"/>
  <c r="O61" i="1"/>
  <c r="O62" i="1"/>
  <c r="O63" i="1"/>
  <c r="O64" i="1"/>
  <c r="S64" i="1" s="1"/>
  <c r="O65" i="1"/>
  <c r="O66" i="1"/>
  <c r="O67" i="1"/>
  <c r="O68" i="1"/>
  <c r="O69" i="1"/>
  <c r="O70" i="1"/>
  <c r="O71" i="1"/>
  <c r="O72" i="1"/>
  <c r="O73" i="1"/>
  <c r="O74" i="1"/>
  <c r="O75" i="1"/>
  <c r="O76" i="1"/>
  <c r="S76" i="1" s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S14" i="1"/>
  <c r="T14" i="1"/>
  <c r="T15" i="1"/>
  <c r="T16" i="1"/>
  <c r="S17" i="1"/>
  <c r="T17" i="1"/>
  <c r="S18" i="1"/>
  <c r="T18" i="1"/>
  <c r="S19" i="1"/>
  <c r="T19" i="1"/>
  <c r="S20" i="1"/>
  <c r="T20" i="1"/>
  <c r="S21" i="1"/>
  <c r="T21" i="1"/>
  <c r="T22" i="1"/>
  <c r="S23" i="1"/>
  <c r="S24" i="1"/>
  <c r="T24" i="1"/>
  <c r="S25" i="1"/>
  <c r="T25" i="1"/>
  <c r="S26" i="1"/>
  <c r="T26" i="1"/>
  <c r="T27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T39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T52" i="1"/>
  <c r="S53" i="1"/>
  <c r="T53" i="1"/>
  <c r="S54" i="1"/>
  <c r="T54" i="1"/>
  <c r="S55" i="1"/>
  <c r="T55" i="1"/>
  <c r="S56" i="1"/>
  <c r="T56" i="1"/>
  <c r="S57" i="1"/>
  <c r="T57" i="1"/>
  <c r="S58" i="1"/>
  <c r="T58" i="1"/>
  <c r="S59" i="1"/>
  <c r="T59" i="1"/>
  <c r="S60" i="1"/>
  <c r="T60" i="1"/>
  <c r="S61" i="1"/>
  <c r="T61" i="1"/>
  <c r="S62" i="1"/>
  <c r="T62" i="1"/>
  <c r="S63" i="1"/>
  <c r="T63" i="1"/>
  <c r="T64" i="1"/>
  <c r="S65" i="1"/>
  <c r="T65" i="1"/>
  <c r="S66" i="1"/>
  <c r="T66" i="1"/>
  <c r="S67" i="1"/>
  <c r="T67" i="1"/>
  <c r="S68" i="1"/>
  <c r="T68" i="1"/>
  <c r="S69" i="1"/>
  <c r="T69" i="1"/>
  <c r="S70" i="1"/>
  <c r="T70" i="1"/>
  <c r="S71" i="1"/>
  <c r="T71" i="1"/>
  <c r="S72" i="1"/>
  <c r="T72" i="1"/>
  <c r="S73" i="1"/>
  <c r="T73" i="1"/>
  <c r="S74" i="1"/>
  <c r="T74" i="1"/>
  <c r="S75" i="1"/>
  <c r="T75" i="1"/>
  <c r="T76" i="1"/>
  <c r="S77" i="1"/>
  <c r="T77" i="1"/>
  <c r="S78" i="1"/>
  <c r="T78" i="1"/>
  <c r="S79" i="1"/>
  <c r="T79" i="1"/>
  <c r="S80" i="1"/>
  <c r="T80" i="1"/>
  <c r="S81" i="1"/>
  <c r="T81" i="1"/>
  <c r="S82" i="1"/>
  <c r="T82" i="1"/>
  <c r="S83" i="1"/>
  <c r="T83" i="1"/>
  <c r="S84" i="1"/>
  <c r="T84" i="1"/>
  <c r="S85" i="1"/>
  <c r="T85" i="1"/>
  <c r="S86" i="1"/>
  <c r="T86" i="1"/>
  <c r="S87" i="1"/>
  <c r="T87" i="1"/>
  <c r="S88" i="1"/>
  <c r="T88" i="1"/>
  <c r="S89" i="1"/>
  <c r="T89" i="1"/>
  <c r="S90" i="1"/>
  <c r="T90" i="1"/>
  <c r="S91" i="1"/>
  <c r="T91" i="1"/>
  <c r="S92" i="1"/>
  <c r="T92" i="1"/>
  <c r="S93" i="1"/>
  <c r="T93" i="1"/>
  <c r="S94" i="1"/>
  <c r="T94" i="1"/>
  <c r="S95" i="1"/>
  <c r="T95" i="1"/>
  <c r="S96" i="1"/>
  <c r="T96" i="1"/>
  <c r="S97" i="1"/>
  <c r="T97" i="1"/>
  <c r="S98" i="1"/>
  <c r="T98" i="1"/>
  <c r="S99" i="1"/>
  <c r="T99" i="1"/>
  <c r="S100" i="1"/>
  <c r="T100" i="1"/>
  <c r="S101" i="1"/>
  <c r="T101" i="1"/>
  <c r="S102" i="1"/>
  <c r="T102" i="1"/>
  <c r="S103" i="1"/>
  <c r="T103" i="1"/>
  <c r="S104" i="1"/>
  <c r="T104" i="1"/>
  <c r="S105" i="1"/>
  <c r="T105" i="1"/>
  <c r="S106" i="1"/>
  <c r="T106" i="1"/>
  <c r="S107" i="1"/>
  <c r="T107" i="1"/>
  <c r="S108" i="1"/>
  <c r="T108" i="1"/>
  <c r="S109" i="1"/>
  <c r="T109" i="1"/>
  <c r="S110" i="1"/>
  <c r="T110" i="1"/>
  <c r="S111" i="1"/>
  <c r="T111" i="1"/>
  <c r="S112" i="1"/>
  <c r="T112" i="1"/>
  <c r="S113" i="1"/>
  <c r="T113" i="1"/>
  <c r="S114" i="1"/>
  <c r="T114" i="1"/>
  <c r="S115" i="1"/>
  <c r="T115" i="1"/>
  <c r="S116" i="1"/>
  <c r="T116" i="1"/>
  <c r="S117" i="1"/>
  <c r="T117" i="1"/>
  <c r="S118" i="1"/>
  <c r="T118" i="1"/>
  <c r="S119" i="1"/>
  <c r="T119" i="1"/>
  <c r="S120" i="1"/>
  <c r="T120" i="1"/>
  <c r="S121" i="1"/>
  <c r="T121" i="1"/>
  <c r="S122" i="1"/>
  <c r="T122" i="1"/>
  <c r="S123" i="1"/>
  <c r="T123" i="1"/>
  <c r="S124" i="1"/>
  <c r="T124" i="1"/>
  <c r="S125" i="1"/>
  <c r="T125" i="1"/>
  <c r="S126" i="1"/>
  <c r="T126" i="1"/>
  <c r="S127" i="1"/>
  <c r="T127" i="1"/>
  <c r="S128" i="1"/>
  <c r="T128" i="1"/>
  <c r="S129" i="1"/>
  <c r="T129" i="1"/>
  <c r="S130" i="1"/>
  <c r="T130" i="1"/>
  <c r="S131" i="1"/>
  <c r="T131" i="1"/>
  <c r="S132" i="1"/>
  <c r="T132" i="1"/>
  <c r="S133" i="1"/>
  <c r="T13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M14" i="1"/>
  <c r="P14" i="1"/>
  <c r="M15" i="1"/>
  <c r="P15" i="1"/>
  <c r="M16" i="1"/>
  <c r="P16" i="1"/>
  <c r="M17" i="1"/>
  <c r="P17" i="1"/>
  <c r="M18" i="1"/>
  <c r="P18" i="1"/>
  <c r="M19" i="1"/>
  <c r="P19" i="1"/>
  <c r="M20" i="1"/>
  <c r="P20" i="1"/>
  <c r="M21" i="1"/>
  <c r="P21" i="1"/>
  <c r="M22" i="1"/>
  <c r="P22" i="1"/>
  <c r="M23" i="1"/>
  <c r="P23" i="1"/>
  <c r="M24" i="1"/>
  <c r="P24" i="1"/>
  <c r="M25" i="1"/>
  <c r="P25" i="1"/>
  <c r="M26" i="1"/>
  <c r="P26" i="1"/>
  <c r="M27" i="1"/>
  <c r="P27" i="1"/>
  <c r="M28" i="1"/>
  <c r="P28" i="1"/>
  <c r="M29" i="1"/>
  <c r="P29" i="1"/>
  <c r="M30" i="1"/>
  <c r="P30" i="1"/>
  <c r="M31" i="1"/>
  <c r="P31" i="1"/>
  <c r="M32" i="1"/>
  <c r="P32" i="1"/>
  <c r="M33" i="1"/>
  <c r="P33" i="1"/>
  <c r="M34" i="1"/>
  <c r="P34" i="1"/>
  <c r="M35" i="1"/>
  <c r="P35" i="1"/>
  <c r="M36" i="1"/>
  <c r="P36" i="1"/>
  <c r="M37" i="1"/>
  <c r="P37" i="1"/>
  <c r="M38" i="1"/>
  <c r="P38" i="1"/>
  <c r="M39" i="1"/>
  <c r="P39" i="1"/>
  <c r="M40" i="1"/>
  <c r="P40" i="1"/>
  <c r="M41" i="1"/>
  <c r="P41" i="1"/>
  <c r="M42" i="1"/>
  <c r="P42" i="1"/>
  <c r="M43" i="1"/>
  <c r="P43" i="1"/>
  <c r="M44" i="1"/>
  <c r="P44" i="1"/>
  <c r="M45" i="1"/>
  <c r="P45" i="1"/>
  <c r="M46" i="1"/>
  <c r="P46" i="1"/>
  <c r="M47" i="1"/>
  <c r="P47" i="1"/>
  <c r="M48" i="1"/>
  <c r="P48" i="1"/>
  <c r="M49" i="1"/>
  <c r="P49" i="1"/>
  <c r="M50" i="1"/>
  <c r="P50" i="1"/>
  <c r="M51" i="1"/>
  <c r="P51" i="1"/>
  <c r="M52" i="1"/>
  <c r="P52" i="1"/>
  <c r="M53" i="1"/>
  <c r="P53" i="1"/>
  <c r="M54" i="1"/>
  <c r="P54" i="1"/>
  <c r="M55" i="1"/>
  <c r="P55" i="1"/>
  <c r="M56" i="1"/>
  <c r="P56" i="1"/>
  <c r="M57" i="1"/>
  <c r="P57" i="1"/>
  <c r="M58" i="1"/>
  <c r="P58" i="1"/>
  <c r="M59" i="1"/>
  <c r="P59" i="1"/>
  <c r="M60" i="1"/>
  <c r="P60" i="1"/>
  <c r="M61" i="1"/>
  <c r="P61" i="1"/>
  <c r="M62" i="1"/>
  <c r="P62" i="1"/>
  <c r="M63" i="1"/>
  <c r="P63" i="1"/>
  <c r="M64" i="1"/>
  <c r="P64" i="1"/>
  <c r="M65" i="1"/>
  <c r="P65" i="1"/>
  <c r="M66" i="1"/>
  <c r="P66" i="1"/>
  <c r="M67" i="1"/>
  <c r="P67" i="1"/>
  <c r="M68" i="1"/>
  <c r="P68" i="1"/>
  <c r="M69" i="1"/>
  <c r="P69" i="1"/>
  <c r="M70" i="1"/>
  <c r="P70" i="1"/>
  <c r="M71" i="1"/>
  <c r="P71" i="1"/>
  <c r="M72" i="1"/>
  <c r="P72" i="1"/>
  <c r="M73" i="1"/>
  <c r="P73" i="1"/>
  <c r="M74" i="1"/>
  <c r="P74" i="1"/>
  <c r="M75" i="1"/>
  <c r="P75" i="1"/>
  <c r="M76" i="1"/>
  <c r="P76" i="1"/>
  <c r="M77" i="1"/>
  <c r="P77" i="1"/>
  <c r="M78" i="1"/>
  <c r="P78" i="1"/>
  <c r="M79" i="1"/>
  <c r="P79" i="1"/>
  <c r="M80" i="1"/>
  <c r="P80" i="1"/>
  <c r="M81" i="1"/>
  <c r="P81" i="1"/>
  <c r="M82" i="1"/>
  <c r="P82" i="1"/>
  <c r="M83" i="1"/>
  <c r="P83" i="1"/>
  <c r="M84" i="1"/>
  <c r="P84" i="1"/>
  <c r="M85" i="1"/>
  <c r="P85" i="1"/>
  <c r="M86" i="1"/>
  <c r="P86" i="1"/>
  <c r="M87" i="1"/>
  <c r="P87" i="1"/>
  <c r="M88" i="1"/>
  <c r="P88" i="1"/>
  <c r="M89" i="1"/>
  <c r="P89" i="1"/>
  <c r="M90" i="1"/>
  <c r="P90" i="1"/>
  <c r="M91" i="1"/>
  <c r="P91" i="1"/>
  <c r="M92" i="1"/>
  <c r="P92" i="1"/>
  <c r="M93" i="1"/>
  <c r="P93" i="1"/>
  <c r="M94" i="1"/>
  <c r="P94" i="1"/>
  <c r="M95" i="1"/>
  <c r="P95" i="1"/>
  <c r="M96" i="1"/>
  <c r="P96" i="1"/>
  <c r="M97" i="1"/>
  <c r="P97" i="1"/>
  <c r="M98" i="1"/>
  <c r="P98" i="1"/>
  <c r="M99" i="1"/>
  <c r="P99" i="1"/>
  <c r="M100" i="1"/>
  <c r="P100" i="1"/>
  <c r="M101" i="1"/>
  <c r="P101" i="1"/>
  <c r="M102" i="1"/>
  <c r="P102" i="1"/>
  <c r="M103" i="1"/>
  <c r="P103" i="1"/>
  <c r="M104" i="1"/>
  <c r="P104" i="1"/>
  <c r="M105" i="1"/>
  <c r="P105" i="1"/>
  <c r="M106" i="1"/>
  <c r="P106" i="1"/>
  <c r="M107" i="1"/>
  <c r="P107" i="1"/>
  <c r="M108" i="1"/>
  <c r="P108" i="1"/>
  <c r="M109" i="1"/>
  <c r="P109" i="1"/>
  <c r="M110" i="1"/>
  <c r="P110" i="1"/>
  <c r="M111" i="1"/>
  <c r="P111" i="1"/>
  <c r="M112" i="1"/>
  <c r="P112" i="1"/>
  <c r="M113" i="1"/>
  <c r="P113" i="1"/>
  <c r="M114" i="1"/>
  <c r="P114" i="1"/>
  <c r="M115" i="1"/>
  <c r="P115" i="1"/>
  <c r="M116" i="1"/>
  <c r="P116" i="1"/>
  <c r="M117" i="1"/>
  <c r="P117" i="1"/>
  <c r="M118" i="1"/>
  <c r="P118" i="1"/>
  <c r="M119" i="1"/>
  <c r="P119" i="1"/>
  <c r="M120" i="1"/>
  <c r="P120" i="1"/>
  <c r="M121" i="1"/>
  <c r="P121" i="1"/>
  <c r="M122" i="1"/>
  <c r="P122" i="1"/>
  <c r="M123" i="1"/>
  <c r="P123" i="1"/>
  <c r="M124" i="1"/>
  <c r="P124" i="1"/>
  <c r="M125" i="1"/>
  <c r="P125" i="1"/>
  <c r="M126" i="1"/>
  <c r="P126" i="1"/>
  <c r="M127" i="1"/>
  <c r="P127" i="1"/>
  <c r="M128" i="1"/>
  <c r="P128" i="1"/>
  <c r="M129" i="1"/>
  <c r="P129" i="1"/>
  <c r="M130" i="1"/>
  <c r="P130" i="1"/>
  <c r="M131" i="1"/>
  <c r="P131" i="1"/>
  <c r="M132" i="1"/>
  <c r="P132" i="1"/>
  <c r="M133" i="1"/>
  <c r="P133" i="1"/>
  <c r="M13" i="1"/>
  <c r="P13" i="1"/>
  <c r="M6" i="1"/>
  <c r="P6" i="1"/>
  <c r="M7" i="1"/>
  <c r="P7" i="1"/>
  <c r="M8" i="1"/>
  <c r="P8" i="1"/>
  <c r="M9" i="1"/>
  <c r="P9" i="1"/>
  <c r="M10" i="1"/>
  <c r="P10" i="1"/>
  <c r="M11" i="1"/>
  <c r="P11" i="1"/>
  <c r="M5" i="1"/>
</calcChain>
</file>

<file path=xl/connections.xml><?xml version="1.0" encoding="utf-8"?>
<connections xmlns="http://schemas.openxmlformats.org/spreadsheetml/2006/main">
  <connection id="1" name="0.03ml_min_2gL_vanillinInH2O_10sccmAr_250C_defVMI_000" type="6" refreshedVersion="6" background="1" saveData="1">
    <textPr codePage="437" sourceFile="C:\Data1\2022-07\2022-07-07\dibenzo_pyrene\scan4\0.03ml_min_2gL_vanillinInH2O_10sccmAr_250C_defVMI_000.txt">
      <textFields>
        <textField/>
      </textFields>
    </textPr>
  </connection>
</connections>
</file>

<file path=xl/sharedStrings.xml><?xml version="1.0" encoding="utf-8"?>
<sst xmlns="http://schemas.openxmlformats.org/spreadsheetml/2006/main" count="524" uniqueCount="141">
  <si>
    <t>C:\Data1\2022-07\2022-07-07\dibenzo_pyrene\scan4\0.03ml_min_2gL_vanillinInH2O_10sccmAr_250C_defVMI_000.txt</t>
  </si>
  <si>
    <t xml:space="preserve">Center: </t>
  </si>
  <si>
    <t>CIRCLE, 0.059, 0.088, 0.04, 1</t>
  </si>
  <si>
    <t xml:space="preserve">Ring: </t>
  </si>
  <si>
    <t>RING, 0.059, 0.088, 0.04, 0.08, 1</t>
  </si>
  <si>
    <t xml:space="preserve">Masses: </t>
  </si>
  <si>
    <t>dibenzo_pyrene_ref000.i2d</t>
  </si>
  <si>
    <t>XXX</t>
  </si>
  <si>
    <t>dibenzo_pyrene_ref020.i2d</t>
  </si>
  <si>
    <t>dibenzo_pyrene_ref040.i2d</t>
  </si>
  <si>
    <t>dibenzo_pyrene_ref060.i2d</t>
  </si>
  <si>
    <t>dibenzo_pyrene_ref080.i2d</t>
  </si>
  <si>
    <t>dibenzo_pyrene_ref100.i2d</t>
  </si>
  <si>
    <t>dibenzo_pyrene_ref120.i2d</t>
  </si>
  <si>
    <t>dibenzo_pyrene_scan4000.i2d</t>
  </si>
  <si>
    <t>dibenzo_pyrene_scan4001.i2d</t>
  </si>
  <si>
    <t>dibenzo_pyrene_scan4002.i2d</t>
  </si>
  <si>
    <t>dibenzo_pyrene_scan4003.i2d</t>
  </si>
  <si>
    <t>dibenzo_pyrene_scan4004.i2d</t>
  </si>
  <si>
    <t>dibenzo_pyrene_scan4005.i2d</t>
  </si>
  <si>
    <t>dibenzo_pyrene_scan4006.i2d</t>
  </si>
  <si>
    <t>dibenzo_pyrene_scan4007.i2d</t>
  </si>
  <si>
    <t>dibenzo_pyrene_scan4008.i2d</t>
  </si>
  <si>
    <t>dibenzo_pyrene_scan4009.i2d</t>
  </si>
  <si>
    <t>dibenzo_pyrene_scan4010.i2d</t>
  </si>
  <si>
    <t>dibenzo_pyrene_scan4011.i2d</t>
  </si>
  <si>
    <t>dibenzo_pyrene_scan4012.i2d</t>
  </si>
  <si>
    <t>dibenzo_pyrene_scan4013.i2d</t>
  </si>
  <si>
    <t>dibenzo_pyrene_scan4014.i2d</t>
  </si>
  <si>
    <t>dibenzo_pyrene_scan4015.i2d</t>
  </si>
  <si>
    <t>dibenzo_pyrene_scan4016.i2d</t>
  </si>
  <si>
    <t>dibenzo_pyrene_scan4017.i2d</t>
  </si>
  <si>
    <t>dibenzo_pyrene_scan4018.i2d</t>
  </si>
  <si>
    <t>dibenzo_pyrene_scan4019.i2d</t>
  </si>
  <si>
    <t>dibenzo_pyrene_scan4020.i2d</t>
  </si>
  <si>
    <t>dibenzo_pyrene_scan4021.i2d</t>
  </si>
  <si>
    <t>dibenzo_pyrene_scan4022.i2d</t>
  </si>
  <si>
    <t>dibenzo_pyrene_scan4023.i2d</t>
  </si>
  <si>
    <t>dibenzo_pyrene_scan4024.i2d</t>
  </si>
  <si>
    <t>dibenzo_pyrene_scan4025.i2d</t>
  </si>
  <si>
    <t>dibenzo_pyrene_scan4026.i2d</t>
  </si>
  <si>
    <t>dibenzo_pyrene_scan4027.i2d</t>
  </si>
  <si>
    <t>dibenzo_pyrene_scan4028.i2d</t>
  </si>
  <si>
    <t>dibenzo_pyrene_scan4029.i2d</t>
  </si>
  <si>
    <t>dibenzo_pyrene_scan4030.i2d</t>
  </si>
  <si>
    <t>dibenzo_pyrene_scan4031.i2d</t>
  </si>
  <si>
    <t>dibenzo_pyrene_scan4032.i2d</t>
  </si>
  <si>
    <t>dibenzo_pyrene_scan4033.i2d</t>
  </si>
  <si>
    <t>dibenzo_pyrene_scan4034.i2d</t>
  </si>
  <si>
    <t>dibenzo_pyrene_scan4035.i2d</t>
  </si>
  <si>
    <t>dibenzo_pyrene_scan4036.i2d</t>
  </si>
  <si>
    <t>dibenzo_pyrene_scan4037.i2d</t>
  </si>
  <si>
    <t>dibenzo_pyrene_scan4038.i2d</t>
  </si>
  <si>
    <t>dibenzo_pyrene_scan4039.i2d</t>
  </si>
  <si>
    <t>dibenzo_pyrene_scan4040.i2d</t>
  </si>
  <si>
    <t>dibenzo_pyrene_scan4041.i2d</t>
  </si>
  <si>
    <t>dibenzo_pyrene_scan4042.i2d</t>
  </si>
  <si>
    <t>dibenzo_pyrene_scan4043.i2d</t>
  </si>
  <si>
    <t>dibenzo_pyrene_scan4044.i2d</t>
  </si>
  <si>
    <t>dibenzo_pyrene_scan4045.i2d</t>
  </si>
  <si>
    <t>dibenzo_pyrene_scan4046.i2d</t>
  </si>
  <si>
    <t>dibenzo_pyrene_scan4047.i2d</t>
  </si>
  <si>
    <t>dibenzo_pyrene_scan4048.i2d</t>
  </si>
  <si>
    <t>dibenzo_pyrene_scan4049.i2d</t>
  </si>
  <si>
    <t>dibenzo_pyrene_scan4050.i2d</t>
  </si>
  <si>
    <t>dibenzo_pyrene_scan4051.i2d</t>
  </si>
  <si>
    <t>dibenzo_pyrene_scan4052.i2d</t>
  </si>
  <si>
    <t>dibenzo_pyrene_scan4053.i2d</t>
  </si>
  <si>
    <t>dibenzo_pyrene_scan4054.i2d</t>
  </si>
  <si>
    <t>dibenzo_pyrene_scan4055.i2d</t>
  </si>
  <si>
    <t>dibenzo_pyrene_scan4056.i2d</t>
  </si>
  <si>
    <t>dibenzo_pyrene_scan4057.i2d</t>
  </si>
  <si>
    <t>dibenzo_pyrene_scan4058.i2d</t>
  </si>
  <si>
    <t>dibenzo_pyrene_scan4059.i2d</t>
  </si>
  <si>
    <t>dibenzo_pyrene_scan4060.i2d</t>
  </si>
  <si>
    <t>dibenzo_pyrene_scan4061.i2d</t>
  </si>
  <si>
    <t>dibenzo_pyrene_scan4062.i2d</t>
  </si>
  <si>
    <t>dibenzo_pyrene_scan4063.i2d</t>
  </si>
  <si>
    <t>dibenzo_pyrene_scan4064.i2d</t>
  </si>
  <si>
    <t>dibenzo_pyrene_scan4065.i2d</t>
  </si>
  <si>
    <t>dibenzo_pyrene_scan4066.i2d</t>
  </si>
  <si>
    <t>dibenzo_pyrene_scan4067.i2d</t>
  </si>
  <si>
    <t>dibenzo_pyrene_scan4068.i2d</t>
  </si>
  <si>
    <t>dibenzo_pyrene_scan4069.i2d</t>
  </si>
  <si>
    <t>dibenzo_pyrene_scan4070.i2d</t>
  </si>
  <si>
    <t>dibenzo_pyrene_scan4071.i2d</t>
  </si>
  <si>
    <t>dibenzo_pyrene_scan4072.i2d</t>
  </si>
  <si>
    <t>dibenzo_pyrene_scan4073.i2d</t>
  </si>
  <si>
    <t>dibenzo_pyrene_scan4074.i2d</t>
  </si>
  <si>
    <t>dibenzo_pyrene_scan4075.i2d</t>
  </si>
  <si>
    <t>dibenzo_pyrene_scan4076.i2d</t>
  </si>
  <si>
    <t>dibenzo_pyrene_scan4077.i2d</t>
  </si>
  <si>
    <t>dibenzo_pyrene_scan4078.i2d</t>
  </si>
  <si>
    <t>dibenzo_pyrene_scan4079.i2d</t>
  </si>
  <si>
    <t>dibenzo_pyrene_scan4080.i2d</t>
  </si>
  <si>
    <t>dibenzo_pyrene_scan4081.i2d</t>
  </si>
  <si>
    <t>dibenzo_pyrene_scan4082.i2d</t>
  </si>
  <si>
    <t>dibenzo_pyrene_scan4083.i2d</t>
  </si>
  <si>
    <t>dibenzo_pyrene_scan4084.i2d</t>
  </si>
  <si>
    <t>dibenzo_pyrene_scan4085.i2d</t>
  </si>
  <si>
    <t>dibenzo_pyrene_scan4086.i2d</t>
  </si>
  <si>
    <t>dibenzo_pyrene_scan4087.i2d</t>
  </si>
  <si>
    <t>dibenzo_pyrene_scan4088.i2d</t>
  </si>
  <si>
    <t>dibenzo_pyrene_scan4089.i2d</t>
  </si>
  <si>
    <t>dibenzo_pyrene_scan4090.i2d</t>
  </si>
  <si>
    <t>dibenzo_pyrene_scan4091.i2d</t>
  </si>
  <si>
    <t>dibenzo_pyrene_scan4092.i2d</t>
  </si>
  <si>
    <t>dibenzo_pyrene_scan4093.i2d</t>
  </si>
  <si>
    <t>dibenzo_pyrene_scan4094.i2d</t>
  </si>
  <si>
    <t>dibenzo_pyrene_scan4095.i2d</t>
  </si>
  <si>
    <t>dibenzo_pyrene_scan4096.i2d</t>
  </si>
  <si>
    <t>dibenzo_pyrene_scan4097.i2d</t>
  </si>
  <si>
    <t>dibenzo_pyrene_scan4098.i2d</t>
  </si>
  <si>
    <t>dibenzo_pyrene_scan4099.i2d</t>
  </si>
  <si>
    <t>dibenzo_pyrene_scan4100.i2d</t>
  </si>
  <si>
    <t>dibenzo_pyrene_scan4101.i2d</t>
  </si>
  <si>
    <t>dibenzo_pyrene_scan4102.i2d</t>
  </si>
  <si>
    <t>dibenzo_pyrene_scan4103.i2d</t>
  </si>
  <si>
    <t>dibenzo_pyrene_scan4104.i2d</t>
  </si>
  <si>
    <t>dibenzo_pyrene_scan4105.i2d</t>
  </si>
  <si>
    <t>dibenzo_pyrene_scan4106.i2d</t>
  </si>
  <si>
    <t>dibenzo_pyrene_scan4107.i2d</t>
  </si>
  <si>
    <t>dibenzo_pyrene_scan4108.i2d</t>
  </si>
  <si>
    <t>dibenzo_pyrene_scan4109.i2d</t>
  </si>
  <si>
    <t>dibenzo_pyrene_scan4110.i2d</t>
  </si>
  <si>
    <t>dibenzo_pyrene_scan4111.i2d</t>
  </si>
  <si>
    <t>dibenzo_pyrene_scan4112.i2d</t>
  </si>
  <si>
    <t>dibenzo_pyrene_scan4113.i2d</t>
  </si>
  <si>
    <t>dibenzo_pyrene_scan4114.i2d</t>
  </si>
  <si>
    <t>dibenzo_pyrene_scan4115.i2d</t>
  </si>
  <si>
    <t>dibenzo_pyrene_scan4116.i2d</t>
  </si>
  <si>
    <t>dibenzo_pyrene_scan4117.i2d</t>
  </si>
  <si>
    <t>dibenzo_pyrene_scan4118.i2d</t>
  </si>
  <si>
    <t>dibenzo_pyrene_scan4119.i2d</t>
  </si>
  <si>
    <t>dibenzo_pyrene_scan4120.i2d</t>
  </si>
  <si>
    <t>sample corrected</t>
  </si>
  <si>
    <t>ms-TPES</t>
  </si>
  <si>
    <t>PIE</t>
  </si>
  <si>
    <t>ms-TPES/corrected</t>
  </si>
  <si>
    <t>PIE/corrected</t>
  </si>
  <si>
    <t>correction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</si>
</sst>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sample correction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4.1862204724409449E-2"/>
                  <c:y val="-0.448217774861475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Sheet1!$N$5:$N$11</c:f>
              <c:numCache>
                <c:formatCode>General</c:formatCode>
                <c:ptCount val="7"/>
                <c:pt idx="0">
                  <c:v>0</c:v>
                </c:pt>
                <c:pt idx="1">
                  <c:v>21</c:v>
                </c:pt>
                <c:pt idx="2">
                  <c:v>41</c:v>
                </c:pt>
                <c:pt idx="3">
                  <c:v>61</c:v>
                </c:pt>
                <c:pt idx="4">
                  <c:v>81</c:v>
                </c:pt>
                <c:pt idx="5">
                  <c:v>101</c:v>
                </c:pt>
                <c:pt idx="6">
                  <c:v>121</c:v>
                </c:pt>
              </c:numCache>
            </c:numRef>
          </c:xVal>
          <c:yVal>
            <c:numRef>
              <c:f>Sheet1!$P$5:$P$11</c:f>
              <c:numCache>
                <c:formatCode>General</c:formatCode>
                <c:ptCount val="7"/>
                <c:pt idx="0">
                  <c:v>7581</c:v>
                </c:pt>
                <c:pt idx="1">
                  <c:v>5378</c:v>
                </c:pt>
                <c:pt idx="2">
                  <c:v>3896</c:v>
                </c:pt>
                <c:pt idx="3">
                  <c:v>2870</c:v>
                </c:pt>
                <c:pt idx="4">
                  <c:v>1735</c:v>
                </c:pt>
                <c:pt idx="5">
                  <c:v>1036</c:v>
                </c:pt>
                <c:pt idx="6">
                  <c:v>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94-49DB-B64D-5E5B442FA29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Sheet1!$N$13:$N$133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Sheet1!$Q$13:$Q$133</c:f>
              <c:numCache>
                <c:formatCode>General</c:formatCode>
                <c:ptCount val="121"/>
                <c:pt idx="0">
                  <c:v>8207.4</c:v>
                </c:pt>
                <c:pt idx="1">
                  <c:v>8052.9314976716059</c:v>
                </c:pt>
                <c:pt idx="2">
                  <c:v>7901.3701910704303</c:v>
                </c:pt>
                <c:pt idx="3">
                  <c:v>7752.661364918803</c:v>
                </c:pt>
                <c:pt idx="4">
                  <c:v>7606.7513337154733</c:v>
                </c:pt>
                <c:pt idx="5">
                  <c:v>7463.5874223545625</c:v>
                </c:pt>
                <c:pt idx="6">
                  <c:v>7323.1179471092773</c:v>
                </c:pt>
                <c:pt idx="7">
                  <c:v>7185.292196973528</c:v>
                </c:pt>
                <c:pt idx="8">
                  <c:v>7050.0604153546965</c:v>
                </c:pt>
                <c:pt idx="9">
                  <c:v>6917.3737821109726</c:v>
                </c:pt>
                <c:pt idx="10">
                  <c:v>6787.1843959267517</c:v>
                </c:pt>
                <c:pt idx="11">
                  <c:v>6659.4452570197345</c:v>
                </c:pt>
                <c:pt idx="12">
                  <c:v>6534.1102501735031</c:v>
                </c:pt>
                <c:pt idx="13">
                  <c:v>6411.1341280894194</c:v>
                </c:pt>
                <c:pt idx="14">
                  <c:v>6290.4724950518648</c:v>
                </c:pt>
                <c:pt idx="15">
                  <c:v>6172.0817909009011</c:v>
                </c:pt>
                <c:pt idx="16">
                  <c:v>6055.9192753065818</c:v>
                </c:pt>
                <c:pt idx="17">
                  <c:v>5941.9430123392276</c:v>
                </c:pt>
                <c:pt idx="18">
                  <c:v>5830.1118553301012</c:v>
                </c:pt>
                <c:pt idx="19">
                  <c:v>5720.3854320170112</c:v>
                </c:pt>
                <c:pt idx="20">
                  <c:v>5612.7241299694888</c:v>
                </c:pt>
                <c:pt idx="21">
                  <c:v>5507.089082288272</c:v>
                </c:pt>
                <c:pt idx="22">
                  <c:v>5403.4421535739266</c:v>
                </c:pt>
                <c:pt idx="23">
                  <c:v>5301.7459261595595</c:v>
                </c:pt>
                <c:pt idx="24">
                  <c:v>5201.9636866026312</c:v>
                </c:pt>
                <c:pt idx="25">
                  <c:v>5104.0594124310055</c:v>
                </c:pt>
                <c:pt idx="26">
                  <c:v>5007.997759138445</c:v>
                </c:pt>
                <c:pt idx="27">
                  <c:v>4913.7440474248615</c:v>
                </c:pt>
                <c:pt idx="28">
                  <c:v>4821.2642506767088</c:v>
                </c:pt>
                <c:pt idx="29">
                  <c:v>4730.5249826830141</c:v>
                </c:pt>
                <c:pt idx="30">
                  <c:v>4641.4934855825804</c:v>
                </c:pt>
                <c:pt idx="31">
                  <c:v>4554.1376180380557</c:v>
                </c:pt>
                <c:pt idx="32">
                  <c:v>4468.4258436325499</c:v>
                </c:pt>
                <c:pt idx="33">
                  <c:v>4384.3272194846586</c:v>
                </c:pt>
                <c:pt idx="34">
                  <c:v>4301.8113850777318</c:v>
                </c:pt>
                <c:pt idx="35">
                  <c:v>4220.8485512994102</c:v>
                </c:pt>
                <c:pt idx="36">
                  <c:v>4141.4094896874276</c:v>
                </c:pt>
                <c:pt idx="37">
                  <c:v>4063.4655218778153</c:v>
                </c:pt>
                <c:pt idx="38">
                  <c:v>3986.9885092517056</c:v>
                </c:pt>
                <c:pt idx="39">
                  <c:v>3911.9508427769842</c:v>
                </c:pt>
                <c:pt idx="40">
                  <c:v>3838.3254330411287</c:v>
                </c:pt>
                <c:pt idx="41">
                  <c:v>3766.0857004716368</c:v>
                </c:pt>
                <c:pt idx="42">
                  <c:v>3695.2055657405122</c:v>
                </c:pt>
                <c:pt idx="43">
                  <c:v>3625.6594403493432</c:v>
                </c:pt>
                <c:pt idx="44">
                  <c:v>3557.4222173915773</c:v>
                </c:pt>
                <c:pt idx="45">
                  <c:v>3490.4692624886566</c:v>
                </c:pt>
                <c:pt idx="46">
                  <c:v>3424.7764048967374</c:v>
                </c:pt>
                <c:pt idx="47">
                  <c:v>3360.3199287807906</c:v>
                </c:pt>
                <c:pt idx="48">
                  <c:v>3297.076564652928</c:v>
                </c:pt>
                <c:pt idx="49">
                  <c:v>3235.0234809718618</c:v>
                </c:pt>
                <c:pt idx="50">
                  <c:v>3174.1382759004732</c:v>
                </c:pt>
                <c:pt idx="51">
                  <c:v>3114.398969218506</c:v>
                </c:pt>
                <c:pt idx="52">
                  <c:v>3055.783994387466</c:v>
                </c:pt>
                <c:pt idx="53">
                  <c:v>2998.2721907648684</c:v>
                </c:pt>
                <c:pt idx="54">
                  <c:v>2941.8427959650144</c:v>
                </c:pt>
                <c:pt idx="55">
                  <c:v>2886.4754383635463</c:v>
                </c:pt>
                <c:pt idx="56">
                  <c:v>2832.1501297430677</c:v>
                </c:pt>
                <c:pt idx="57">
                  <c:v>2778.8472580771836</c:v>
                </c:pt>
                <c:pt idx="58">
                  <c:v>2726.5475804503417</c:v>
                </c:pt>
                <c:pt idx="59">
                  <c:v>2675.2322161109314</c:v>
                </c:pt>
                <c:pt idx="60">
                  <c:v>2624.8826396551331</c:v>
                </c:pt>
                <c:pt idx="61">
                  <c:v>2575.4806743390359</c:v>
                </c:pt>
                <c:pt idx="62">
                  <c:v>2527.0084855166474</c:v>
                </c:pt>
                <c:pt idx="63">
                  <c:v>2479.4485742013831</c:v>
                </c:pt>
                <c:pt idx="64">
                  <c:v>2432.7837707487479</c:v>
                </c:pt>
                <c:pt idx="65">
                  <c:v>2386.997228657905</c:v>
                </c:pt>
                <c:pt idx="66">
                  <c:v>2342.0724184899086</c:v>
                </c:pt>
                <c:pt idx="67">
                  <c:v>2297.9931219003952</c:v>
                </c:pt>
                <c:pt idx="68">
                  <c:v>2254.7434257845839</c:v>
                </c:pt>
                <c:pt idx="69">
                  <c:v>2212.307716532478</c:v>
                </c:pt>
                <c:pt idx="70">
                  <c:v>2170.670674392175</c:v>
                </c:pt>
                <c:pt idx="71">
                  <c:v>2129.817267939276</c:v>
                </c:pt>
                <c:pt idx="72">
                  <c:v>2089.7327486503746</c:v>
                </c:pt>
                <c:pt idx="73">
                  <c:v>2050.4026455786802</c:v>
                </c:pt>
                <c:pt idx="74">
                  <c:v>2011.8127601298518</c:v>
                </c:pt>
                <c:pt idx="75">
                  <c:v>1973.9491609361471</c:v>
                </c:pt>
                <c:pt idx="76">
                  <c:v>1936.7981788270511</c:v>
                </c:pt>
                <c:pt idx="77">
                  <c:v>1900.3464018945542</c:v>
                </c:pt>
                <c:pt idx="78">
                  <c:v>1864.5806706513094</c:v>
                </c:pt>
                <c:pt idx="79">
                  <c:v>1829.4880732799156</c:v>
                </c:pt>
                <c:pt idx="80">
                  <c:v>1795.0559409716072</c:v>
                </c:pt>
                <c:pt idx="81">
                  <c:v>1761.2718433526818</c:v>
                </c:pt>
                <c:pt idx="82">
                  <c:v>1728.1235839969956</c:v>
                </c:pt>
                <c:pt idx="83">
                  <c:v>1695.5991960229244</c:v>
                </c:pt>
                <c:pt idx="84">
                  <c:v>1663.6869377731878</c:v>
                </c:pt>
                <c:pt idx="85">
                  <c:v>1632.3752885759829</c:v>
                </c:pt>
                <c:pt idx="86">
                  <c:v>1601.6529445858996</c:v>
                </c:pt>
                <c:pt idx="87">
                  <c:v>1571.5088147031051</c:v>
                </c:pt>
                <c:pt idx="88">
                  <c:v>1541.9320165693407</c:v>
                </c:pt>
                <c:pt idx="89">
                  <c:v>1512.9118726392694</c:v>
                </c:pt>
                <c:pt idx="90">
                  <c:v>1484.4379063257679</c:v>
                </c:pt>
                <c:pt idx="91">
                  <c:v>1456.4998382177632</c:v>
                </c:pt>
                <c:pt idx="92">
                  <c:v>1429.0875823692547</c:v>
                </c:pt>
                <c:pt idx="93">
                  <c:v>1402.1912426581791</c:v>
                </c:pt>
                <c:pt idx="94">
                  <c:v>1375.8011092137995</c:v>
                </c:pt>
                <c:pt idx="95">
                  <c:v>1349.9076549113411</c:v>
                </c:pt>
                <c:pt idx="96">
                  <c:v>1324.5015319325917</c:v>
                </c:pt>
                <c:pt idx="97">
                  <c:v>1299.5735683912396</c:v>
                </c:pt>
                <c:pt idx="98">
                  <c:v>1275.1147650217242</c:v>
                </c:pt>
                <c:pt idx="99">
                  <c:v>1251.1162919304008</c:v>
                </c:pt>
                <c:pt idx="100">
                  <c:v>1227.5694854078549</c:v>
                </c:pt>
                <c:pt idx="101">
                  <c:v>1204.4658448012085</c:v>
                </c:pt>
                <c:pt idx="102">
                  <c:v>1181.7970294452925</c:v>
                </c:pt>
                <c:pt idx="103">
                  <c:v>1159.5548556515748</c:v>
                </c:pt>
                <c:pt idx="104">
                  <c:v>1137.7312937537611</c:v>
                </c:pt>
                <c:pt idx="105">
                  <c:v>1116.3184652089978</c:v>
                </c:pt>
                <c:pt idx="106">
                  <c:v>1095.3086397536326</c:v>
                </c:pt>
                <c:pt idx="107">
                  <c:v>1074.6942326125045</c:v>
                </c:pt>
                <c:pt idx="108">
                  <c:v>1054.4678017607589</c:v>
                </c:pt>
                <c:pt idx="109">
                  <c:v>1034.6220452371954</c:v>
                </c:pt>
                <c:pt idx="110">
                  <c:v>1015.1497985081787</c:v>
                </c:pt>
                <c:pt idx="111">
                  <c:v>996.04403188116771</c:v>
                </c:pt>
                <c:pt idx="112">
                  <c:v>977.29784796691717</c:v>
                </c:pt>
                <c:pt idx="113">
                  <c:v>958.90447918944687</c:v>
                </c:pt>
                <c:pt idx="114">
                  <c:v>940.85728534287148</c:v>
                </c:pt>
                <c:pt idx="115">
                  <c:v>923.14975119421626</c:v>
                </c:pt>
                <c:pt idx="116">
                  <c:v>905.77548413134639</c:v>
                </c:pt>
                <c:pt idx="117">
                  <c:v>888.72821185516318</c:v>
                </c:pt>
                <c:pt idx="118">
                  <c:v>872.00178011523826</c:v>
                </c:pt>
                <c:pt idx="119">
                  <c:v>855.590150488061</c:v>
                </c:pt>
                <c:pt idx="120">
                  <c:v>839.48739819710227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94-49DB-B64D-5E5B442FA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924400"/>
        <c:axId val="708919808"/>
      </c:scatterChart>
      <c:valAx>
        <c:axId val="708924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919808"/>
        <c:crosses val="autoZero"/>
        <c:crossBetween val="midCat"/>
      </c:valAx>
      <c:valAx>
        <c:axId val="70891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924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PIE</a:t>
            </a:r>
            <a:r>
              <a:rPr lang="de-CH" baseline="0"/>
              <a:t> corrected </a:t>
            </a:r>
            <a:endParaRPr lang="de-CH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Sheet1!$T$12</c:f>
              <c:strCache>
                <c:ptCount val="1"/>
                <c:pt idx="0">
                  <c:v>PIE/corrected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Sheet1!$R$13:$R$133</c:f>
              <c:numCache>
                <c:formatCode>General</c:formatCode>
                <c:ptCount val="121"/>
                <c:pt idx="0">
                  <c:v>7</c:v>
                </c:pt>
                <c:pt idx="1">
                  <c:v>7.0250000000000004</c:v>
                </c:pt>
                <c:pt idx="2">
                  <c:v>7.0500000000000007</c:v>
                </c:pt>
                <c:pt idx="3">
                  <c:v>7.0750000000000011</c:v>
                </c:pt>
                <c:pt idx="4">
                  <c:v>7.1000000000000014</c:v>
                </c:pt>
                <c:pt idx="5">
                  <c:v>7.1250000000000018</c:v>
                </c:pt>
                <c:pt idx="6">
                  <c:v>7.1500000000000021</c:v>
                </c:pt>
                <c:pt idx="7">
                  <c:v>7.1750000000000025</c:v>
                </c:pt>
                <c:pt idx="8">
                  <c:v>7.2000000000000028</c:v>
                </c:pt>
                <c:pt idx="9">
                  <c:v>7.2250000000000032</c:v>
                </c:pt>
                <c:pt idx="10">
                  <c:v>7.2500000000000036</c:v>
                </c:pt>
                <c:pt idx="11">
                  <c:v>7.2750000000000039</c:v>
                </c:pt>
                <c:pt idx="12">
                  <c:v>7.3000000000000043</c:v>
                </c:pt>
                <c:pt idx="13">
                  <c:v>7.3250000000000046</c:v>
                </c:pt>
                <c:pt idx="14">
                  <c:v>7.350000000000005</c:v>
                </c:pt>
                <c:pt idx="15">
                  <c:v>7.3750000000000053</c:v>
                </c:pt>
                <c:pt idx="16">
                  <c:v>7.4000000000000057</c:v>
                </c:pt>
                <c:pt idx="17">
                  <c:v>7.425000000000006</c:v>
                </c:pt>
                <c:pt idx="18">
                  <c:v>7.4500000000000064</c:v>
                </c:pt>
                <c:pt idx="19">
                  <c:v>7.4750000000000068</c:v>
                </c:pt>
                <c:pt idx="20">
                  <c:v>7.5000000000000071</c:v>
                </c:pt>
                <c:pt idx="21">
                  <c:v>7.5250000000000075</c:v>
                </c:pt>
                <c:pt idx="22">
                  <c:v>7.5500000000000078</c:v>
                </c:pt>
                <c:pt idx="23">
                  <c:v>7.5750000000000082</c:v>
                </c:pt>
                <c:pt idx="24">
                  <c:v>7.6000000000000085</c:v>
                </c:pt>
                <c:pt idx="25">
                  <c:v>7.6250000000000089</c:v>
                </c:pt>
                <c:pt idx="26">
                  <c:v>7.6500000000000092</c:v>
                </c:pt>
                <c:pt idx="27">
                  <c:v>7.6750000000000096</c:v>
                </c:pt>
                <c:pt idx="28">
                  <c:v>7.7000000000000099</c:v>
                </c:pt>
                <c:pt idx="29">
                  <c:v>7.7250000000000103</c:v>
                </c:pt>
                <c:pt idx="30">
                  <c:v>7.7500000000000107</c:v>
                </c:pt>
                <c:pt idx="31">
                  <c:v>7.775000000000011</c:v>
                </c:pt>
                <c:pt idx="32">
                  <c:v>7.8000000000000114</c:v>
                </c:pt>
                <c:pt idx="33">
                  <c:v>7.8250000000000117</c:v>
                </c:pt>
                <c:pt idx="34">
                  <c:v>7.8500000000000121</c:v>
                </c:pt>
                <c:pt idx="35">
                  <c:v>7.8750000000000124</c:v>
                </c:pt>
                <c:pt idx="36">
                  <c:v>7.9000000000000128</c:v>
                </c:pt>
                <c:pt idx="37">
                  <c:v>7.9250000000000131</c:v>
                </c:pt>
                <c:pt idx="38">
                  <c:v>7.9500000000000135</c:v>
                </c:pt>
                <c:pt idx="39">
                  <c:v>7.9750000000000139</c:v>
                </c:pt>
                <c:pt idx="40">
                  <c:v>8.0000000000000142</c:v>
                </c:pt>
                <c:pt idx="41">
                  <c:v>8.0250000000000146</c:v>
                </c:pt>
                <c:pt idx="42">
                  <c:v>8.0500000000000149</c:v>
                </c:pt>
                <c:pt idx="43">
                  <c:v>8.0750000000000153</c:v>
                </c:pt>
                <c:pt idx="44">
                  <c:v>8.1000000000000156</c:v>
                </c:pt>
                <c:pt idx="45">
                  <c:v>8.125000000000016</c:v>
                </c:pt>
                <c:pt idx="46">
                  <c:v>8.1500000000000163</c:v>
                </c:pt>
                <c:pt idx="47">
                  <c:v>8.1750000000000167</c:v>
                </c:pt>
                <c:pt idx="48">
                  <c:v>8.2000000000000171</c:v>
                </c:pt>
                <c:pt idx="49">
                  <c:v>8.2250000000000174</c:v>
                </c:pt>
                <c:pt idx="50">
                  <c:v>8.2500000000000178</c:v>
                </c:pt>
                <c:pt idx="51">
                  <c:v>8.2750000000000181</c:v>
                </c:pt>
                <c:pt idx="52">
                  <c:v>8.3000000000000185</c:v>
                </c:pt>
                <c:pt idx="53">
                  <c:v>8.3250000000000188</c:v>
                </c:pt>
                <c:pt idx="54">
                  <c:v>8.3500000000000192</c:v>
                </c:pt>
                <c:pt idx="55">
                  <c:v>8.3750000000000195</c:v>
                </c:pt>
                <c:pt idx="56">
                  <c:v>8.4000000000000199</c:v>
                </c:pt>
                <c:pt idx="57">
                  <c:v>8.4250000000000203</c:v>
                </c:pt>
                <c:pt idx="58">
                  <c:v>8.4500000000000206</c:v>
                </c:pt>
                <c:pt idx="59">
                  <c:v>8.475000000000021</c:v>
                </c:pt>
                <c:pt idx="60">
                  <c:v>8.5000000000000213</c:v>
                </c:pt>
                <c:pt idx="61">
                  <c:v>8.5250000000000217</c:v>
                </c:pt>
                <c:pt idx="62">
                  <c:v>8.550000000000022</c:v>
                </c:pt>
                <c:pt idx="63">
                  <c:v>8.5750000000000224</c:v>
                </c:pt>
                <c:pt idx="64">
                  <c:v>8.6000000000000227</c:v>
                </c:pt>
                <c:pt idx="65">
                  <c:v>8.6250000000000231</c:v>
                </c:pt>
                <c:pt idx="66">
                  <c:v>8.6500000000000234</c:v>
                </c:pt>
                <c:pt idx="67">
                  <c:v>8.6750000000000238</c:v>
                </c:pt>
                <c:pt idx="68">
                  <c:v>8.7000000000000242</c:v>
                </c:pt>
                <c:pt idx="69">
                  <c:v>8.7250000000000245</c:v>
                </c:pt>
                <c:pt idx="70">
                  <c:v>8.7500000000000249</c:v>
                </c:pt>
                <c:pt idx="71">
                  <c:v>8.7750000000000252</c:v>
                </c:pt>
                <c:pt idx="72">
                  <c:v>8.8000000000000256</c:v>
                </c:pt>
                <c:pt idx="73">
                  <c:v>8.8250000000000259</c:v>
                </c:pt>
                <c:pt idx="74">
                  <c:v>8.8500000000000263</c:v>
                </c:pt>
                <c:pt idx="75">
                  <c:v>8.8750000000000266</c:v>
                </c:pt>
                <c:pt idx="76">
                  <c:v>8.900000000000027</c:v>
                </c:pt>
                <c:pt idx="77">
                  <c:v>8.9250000000000274</c:v>
                </c:pt>
                <c:pt idx="78">
                  <c:v>8.9500000000000277</c:v>
                </c:pt>
                <c:pt idx="79">
                  <c:v>8.9750000000000281</c:v>
                </c:pt>
                <c:pt idx="80">
                  <c:v>9.0000000000000284</c:v>
                </c:pt>
                <c:pt idx="81">
                  <c:v>9.0250000000000288</c:v>
                </c:pt>
                <c:pt idx="82">
                  <c:v>9.0500000000000291</c:v>
                </c:pt>
                <c:pt idx="83">
                  <c:v>9.0750000000000295</c:v>
                </c:pt>
                <c:pt idx="84">
                  <c:v>9.1000000000000298</c:v>
                </c:pt>
                <c:pt idx="85">
                  <c:v>9.1250000000000302</c:v>
                </c:pt>
                <c:pt idx="86">
                  <c:v>9.1500000000000306</c:v>
                </c:pt>
                <c:pt idx="87">
                  <c:v>9.1750000000000309</c:v>
                </c:pt>
                <c:pt idx="88">
                  <c:v>9.2000000000000313</c:v>
                </c:pt>
                <c:pt idx="89">
                  <c:v>9.2250000000000316</c:v>
                </c:pt>
                <c:pt idx="90">
                  <c:v>9.250000000000032</c:v>
                </c:pt>
                <c:pt idx="91">
                  <c:v>9.2750000000000323</c:v>
                </c:pt>
                <c:pt idx="92">
                  <c:v>9.3000000000000327</c:v>
                </c:pt>
                <c:pt idx="93">
                  <c:v>9.325000000000033</c:v>
                </c:pt>
                <c:pt idx="94">
                  <c:v>9.3500000000000334</c:v>
                </c:pt>
                <c:pt idx="95">
                  <c:v>9.3750000000000338</c:v>
                </c:pt>
                <c:pt idx="96">
                  <c:v>9.4000000000000341</c:v>
                </c:pt>
                <c:pt idx="97">
                  <c:v>9.4250000000000345</c:v>
                </c:pt>
                <c:pt idx="98">
                  <c:v>9.4500000000000348</c:v>
                </c:pt>
                <c:pt idx="99">
                  <c:v>9.4750000000000352</c:v>
                </c:pt>
                <c:pt idx="100">
                  <c:v>9.5000000000000355</c:v>
                </c:pt>
                <c:pt idx="101">
                  <c:v>9.5250000000000359</c:v>
                </c:pt>
                <c:pt idx="102">
                  <c:v>9.5500000000000362</c:v>
                </c:pt>
                <c:pt idx="103">
                  <c:v>9.5750000000000366</c:v>
                </c:pt>
                <c:pt idx="104">
                  <c:v>9.6000000000000369</c:v>
                </c:pt>
                <c:pt idx="105">
                  <c:v>9.6250000000000373</c:v>
                </c:pt>
                <c:pt idx="106">
                  <c:v>9.6500000000000377</c:v>
                </c:pt>
                <c:pt idx="107">
                  <c:v>9.675000000000038</c:v>
                </c:pt>
                <c:pt idx="108">
                  <c:v>9.7000000000000384</c:v>
                </c:pt>
                <c:pt idx="109">
                  <c:v>9.7250000000000387</c:v>
                </c:pt>
                <c:pt idx="110">
                  <c:v>9.7500000000000391</c:v>
                </c:pt>
                <c:pt idx="111">
                  <c:v>9.7750000000000394</c:v>
                </c:pt>
                <c:pt idx="112">
                  <c:v>9.8000000000000398</c:v>
                </c:pt>
                <c:pt idx="113">
                  <c:v>9.8250000000000401</c:v>
                </c:pt>
                <c:pt idx="114">
                  <c:v>9.8500000000000405</c:v>
                </c:pt>
                <c:pt idx="115">
                  <c:v>9.8750000000000409</c:v>
                </c:pt>
                <c:pt idx="116">
                  <c:v>9.9000000000000412</c:v>
                </c:pt>
                <c:pt idx="117">
                  <c:v>9.9250000000000416</c:v>
                </c:pt>
                <c:pt idx="118">
                  <c:v>9.9500000000000419</c:v>
                </c:pt>
                <c:pt idx="119">
                  <c:v>9.9750000000000423</c:v>
                </c:pt>
                <c:pt idx="120">
                  <c:v>10.000000000000043</c:v>
                </c:pt>
              </c:numCache>
            </c:numRef>
          </c:xVal>
          <c:yVal>
            <c:numRef>
              <c:f>Sheet1!$T$13:$T$133</c:f>
              <c:numCache>
                <c:formatCode>General</c:formatCode>
                <c:ptCount val="121"/>
                <c:pt idx="0">
                  <c:v>2.0713015083948633E-3</c:v>
                </c:pt>
                <c:pt idx="1">
                  <c:v>1.3659621968944474E-3</c:v>
                </c:pt>
                <c:pt idx="2">
                  <c:v>2.0249652418617304E-3</c:v>
                </c:pt>
                <c:pt idx="3">
                  <c:v>1.9348194502439874E-3</c:v>
                </c:pt>
                <c:pt idx="4">
                  <c:v>2.3663189724920331E-3</c:v>
                </c:pt>
                <c:pt idx="5">
                  <c:v>2.2777250453424654E-3</c:v>
                </c:pt>
                <c:pt idx="6">
                  <c:v>2.3214155668092947E-3</c:v>
                </c:pt>
                <c:pt idx="7">
                  <c:v>2.7834636994197781E-3</c:v>
                </c:pt>
                <c:pt idx="8">
                  <c:v>4.6808109513682417E-3</c:v>
                </c:pt>
                <c:pt idx="9">
                  <c:v>2.7467071461623081E-3</c:v>
                </c:pt>
                <c:pt idx="10">
                  <c:v>4.8621045303859078E-3</c:v>
                </c:pt>
                <c:pt idx="11">
                  <c:v>7.8084582113182319E-3</c:v>
                </c:pt>
                <c:pt idx="12">
                  <c:v>1.3161700171452786E-2</c:v>
                </c:pt>
                <c:pt idx="13">
                  <c:v>1.887341577675886E-2</c:v>
                </c:pt>
                <c:pt idx="14">
                  <c:v>3.3383819763171632E-2</c:v>
                </c:pt>
                <c:pt idx="15">
                  <c:v>5.946129886694701E-2</c:v>
                </c:pt>
                <c:pt idx="16">
                  <c:v>0.11245196130285674</c:v>
                </c:pt>
                <c:pt idx="17">
                  <c:v>0.15247537684534698</c:v>
                </c:pt>
                <c:pt idx="18">
                  <c:v>0.17615442473219087</c:v>
                </c:pt>
                <c:pt idx="19">
                  <c:v>0.21606935663497515</c:v>
                </c:pt>
                <c:pt idx="20">
                  <c:v>0.24034674941476827</c:v>
                </c:pt>
                <c:pt idx="21">
                  <c:v>0.27455521009508405</c:v>
                </c:pt>
                <c:pt idx="22">
                  <c:v>0.31257852901837163</c:v>
                </c:pt>
                <c:pt idx="23">
                  <c:v>0.35384570028970125</c:v>
                </c:pt>
                <c:pt idx="24">
                  <c:v>0.41157534519397487</c:v>
                </c:pt>
                <c:pt idx="25">
                  <c:v>0.45689123334269632</c:v>
                </c:pt>
                <c:pt idx="26">
                  <c:v>0.49480852811449838</c:v>
                </c:pt>
                <c:pt idx="27">
                  <c:v>0.52159818974355976</c:v>
                </c:pt>
                <c:pt idx="28">
                  <c:v>0.56126357305974006</c:v>
                </c:pt>
                <c:pt idx="29">
                  <c:v>0.57858271756714297</c:v>
                </c:pt>
                <c:pt idx="30">
                  <c:v>0.62716882163944776</c:v>
                </c:pt>
                <c:pt idx="31">
                  <c:v>0.6348073427885248</c:v>
                </c:pt>
                <c:pt idx="32">
                  <c:v>0.69442799513428999</c:v>
                </c:pt>
                <c:pt idx="33">
                  <c:v>0.71892444204255623</c:v>
                </c:pt>
                <c:pt idx="34">
                  <c:v>0.77827680023667589</c:v>
                </c:pt>
                <c:pt idx="35">
                  <c:v>0.79320543234589658</c:v>
                </c:pt>
                <c:pt idx="36">
                  <c:v>0.85767901214426556</c:v>
                </c:pt>
                <c:pt idx="37">
                  <c:v>0.87413070958174244</c:v>
                </c:pt>
                <c:pt idx="38">
                  <c:v>0.88262105391933032</c:v>
                </c:pt>
                <c:pt idx="39">
                  <c:v>0.95067656764316244</c:v>
                </c:pt>
                <c:pt idx="40">
                  <c:v>1.0210181675228494</c:v>
                </c:pt>
                <c:pt idx="41">
                  <c:v>1.0116604620874303</c:v>
                </c:pt>
                <c:pt idx="42">
                  <c:v>1.105486535816411</c:v>
                </c:pt>
                <c:pt idx="43">
                  <c:v>1.1724763646280036</c:v>
                </c:pt>
                <c:pt idx="44">
                  <c:v>1.2017128523851675</c:v>
                </c:pt>
                <c:pt idx="45">
                  <c:v>1.2677378504817531</c:v>
                </c:pt>
                <c:pt idx="46">
                  <c:v>1.3200861795052912</c:v>
                </c:pt>
                <c:pt idx="47">
                  <c:v>1.363858232886423</c:v>
                </c:pt>
                <c:pt idx="48">
                  <c:v>1.464024236424768</c:v>
                </c:pt>
                <c:pt idx="49">
                  <c:v>1.5449656020730047</c:v>
                </c:pt>
                <c:pt idx="50">
                  <c:v>1.6064202491472939</c:v>
                </c:pt>
                <c:pt idx="51">
                  <c:v>1.6433347334700206</c:v>
                </c:pt>
                <c:pt idx="52">
                  <c:v>1.6768200924578471</c:v>
                </c:pt>
                <c:pt idx="53">
                  <c:v>1.7803587067384499</c:v>
                </c:pt>
                <c:pt idx="54">
                  <c:v>1.828445764463605</c:v>
                </c:pt>
                <c:pt idx="55">
                  <c:v>1.8739116668411941</c:v>
                </c:pt>
                <c:pt idx="56">
                  <c:v>1.908090938840961</c:v>
                </c:pt>
                <c:pt idx="57">
                  <c:v>1.9828365823217757</c:v>
                </c:pt>
                <c:pt idx="58">
                  <c:v>1.9676898501488345</c:v>
                </c:pt>
                <c:pt idx="59">
                  <c:v>1.9512324831331753</c:v>
                </c:pt>
                <c:pt idx="60">
                  <c:v>2.0579967722708301</c:v>
                </c:pt>
                <c:pt idx="61">
                  <c:v>2.0392309879583386</c:v>
                </c:pt>
                <c:pt idx="62">
                  <c:v>2.0819083236771907</c:v>
                </c:pt>
                <c:pt idx="63">
                  <c:v>2.0024613745413937</c:v>
                </c:pt>
                <c:pt idx="64">
                  <c:v>2.0733449723925061</c:v>
                </c:pt>
                <c:pt idx="65">
                  <c:v>2.0854653454285295</c:v>
                </c:pt>
                <c:pt idx="66">
                  <c:v>2.1690191814288209</c:v>
                </c:pt>
                <c:pt idx="67">
                  <c:v>2.1858202934245852</c:v>
                </c:pt>
                <c:pt idx="68">
                  <c:v>2.3027010260350744</c:v>
                </c:pt>
                <c:pt idx="69">
                  <c:v>2.347322644672321</c:v>
                </c:pt>
                <c:pt idx="70">
                  <c:v>2.3545718198045713</c:v>
                </c:pt>
                <c:pt idx="71">
                  <c:v>2.4410544877544069</c:v>
                </c:pt>
                <c:pt idx="72">
                  <c:v>2.3467115606850597</c:v>
                </c:pt>
                <c:pt idx="73">
                  <c:v>2.3575857212356022</c:v>
                </c:pt>
                <c:pt idx="74">
                  <c:v>2.4117552568295815</c:v>
                </c:pt>
                <c:pt idx="75">
                  <c:v>2.547178062891684</c:v>
                </c:pt>
                <c:pt idx="76">
                  <c:v>2.4881270814279914</c:v>
                </c:pt>
                <c:pt idx="77">
                  <c:v>2.5079638087290435</c:v>
                </c:pt>
                <c:pt idx="78">
                  <c:v>2.5485622986427812</c:v>
                </c:pt>
                <c:pt idx="79">
                  <c:v>2.4504122576556919</c:v>
                </c:pt>
                <c:pt idx="80">
                  <c:v>2.4339074344586709</c:v>
                </c:pt>
                <c:pt idx="81">
                  <c:v>2.3006102182879311</c:v>
                </c:pt>
                <c:pt idx="82">
                  <c:v>2.2434738093399806</c:v>
                </c:pt>
                <c:pt idx="83">
                  <c:v>2.1679651704377787</c:v>
                </c:pt>
                <c:pt idx="84">
                  <c:v>2.0490633920362922</c:v>
                </c:pt>
                <c:pt idx="85">
                  <c:v>2.0460981144315649</c:v>
                </c:pt>
                <c:pt idx="86">
                  <c:v>1.9642207824326041</c:v>
                </c:pt>
                <c:pt idx="87">
                  <c:v>2.006988424430737</c:v>
                </c:pt>
                <c:pt idx="88">
                  <c:v>1.8600041825326648</c:v>
                </c:pt>
                <c:pt idx="89">
                  <c:v>2.0298604667849234</c:v>
                </c:pt>
                <c:pt idx="90">
                  <c:v>1.9421492726064287</c:v>
                </c:pt>
                <c:pt idx="91">
                  <c:v>1.9327156283412683</c:v>
                </c:pt>
                <c:pt idx="92">
                  <c:v>2.1251321734704463</c:v>
                </c:pt>
                <c:pt idx="93">
                  <c:v>2.0446569004131958</c:v>
                </c:pt>
                <c:pt idx="94">
                  <c:v>2.0802425443860035</c:v>
                </c:pt>
                <c:pt idx="95">
                  <c:v>2.1223674001523953</c:v>
                </c:pt>
                <c:pt idx="96">
                  <c:v>2.0724777841477819</c:v>
                </c:pt>
                <c:pt idx="97">
                  <c:v>2.0291271415010228</c:v>
                </c:pt>
                <c:pt idx="98">
                  <c:v>2.1315728392131774</c:v>
                </c:pt>
                <c:pt idx="99">
                  <c:v>2.0653555681966509</c:v>
                </c:pt>
                <c:pt idx="100">
                  <c:v>2.0161791486513625</c:v>
                </c:pt>
                <c:pt idx="101">
                  <c:v>2.0631552241401563</c:v>
                </c:pt>
                <c:pt idx="102">
                  <c:v>2.1374228713247354</c:v>
                </c:pt>
                <c:pt idx="103">
                  <c:v>2.1137421727432972</c:v>
                </c:pt>
                <c:pt idx="104">
                  <c:v>2.0760613801937025</c:v>
                </c:pt>
                <c:pt idx="105">
                  <c:v>2.111404651502133</c:v>
                </c:pt>
                <c:pt idx="106">
                  <c:v>2.1153854867073467</c:v>
                </c:pt>
                <c:pt idx="107">
                  <c:v>2.0833832843386082</c:v>
                </c:pt>
                <c:pt idx="108">
                  <c:v>2.1091208250136675</c:v>
                </c:pt>
                <c:pt idx="109">
                  <c:v>2.1524768491564883</c:v>
                </c:pt>
                <c:pt idx="110">
                  <c:v>2.0056153318377441</c:v>
                </c:pt>
                <c:pt idx="111">
                  <c:v>2.0802293208732348</c:v>
                </c:pt>
                <c:pt idx="112">
                  <c:v>2.1211547782617997</c:v>
                </c:pt>
                <c:pt idx="113">
                  <c:v>2.1670563075860425</c:v>
                </c:pt>
                <c:pt idx="114">
                  <c:v>2.1246580444679402</c:v>
                </c:pt>
                <c:pt idx="115">
                  <c:v>2.179494710795526</c:v>
                </c:pt>
                <c:pt idx="116">
                  <c:v>2.2345493286794458</c:v>
                </c:pt>
                <c:pt idx="117">
                  <c:v>2.1423872614840502</c:v>
                </c:pt>
                <c:pt idx="118">
                  <c:v>2.2878393662640844</c:v>
                </c:pt>
                <c:pt idx="119">
                  <c:v>2.3176984901811011</c:v>
                </c:pt>
                <c:pt idx="120">
                  <c:v>2.2346970353919908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FD-430A-B61C-74EFF2C7D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071392"/>
        <c:axId val="659073360"/>
      </c:scatterChart>
      <c:valAx>
        <c:axId val="659071392"/>
        <c:scaling>
          <c:orientation val="minMax"/>
          <c:max val="10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073360"/>
        <c:crosses val="autoZero"/>
        <c:crossBetween val="midCat"/>
      </c:valAx>
      <c:valAx>
        <c:axId val="65907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071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Sheet1!$S$12</c:f>
              <c:strCache>
                <c:ptCount val="1"/>
                <c:pt idx="0">
                  <c:v>ms-TPES/corrected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Sheet1!$R$13:$R$133</c:f>
              <c:numCache>
                <c:formatCode>General</c:formatCode>
                <c:ptCount val="121"/>
                <c:pt idx="0">
                  <c:v>7</c:v>
                </c:pt>
                <c:pt idx="1">
                  <c:v>7.0250000000000004</c:v>
                </c:pt>
                <c:pt idx="2">
                  <c:v>7.0500000000000007</c:v>
                </c:pt>
                <c:pt idx="3">
                  <c:v>7.0750000000000011</c:v>
                </c:pt>
                <c:pt idx="4">
                  <c:v>7.1000000000000014</c:v>
                </c:pt>
                <c:pt idx="5">
                  <c:v>7.1250000000000018</c:v>
                </c:pt>
                <c:pt idx="6">
                  <c:v>7.1500000000000021</c:v>
                </c:pt>
                <c:pt idx="7">
                  <c:v>7.1750000000000025</c:v>
                </c:pt>
                <c:pt idx="8">
                  <c:v>7.2000000000000028</c:v>
                </c:pt>
                <c:pt idx="9">
                  <c:v>7.2250000000000032</c:v>
                </c:pt>
                <c:pt idx="10">
                  <c:v>7.2500000000000036</c:v>
                </c:pt>
                <c:pt idx="11">
                  <c:v>7.2750000000000039</c:v>
                </c:pt>
                <c:pt idx="12">
                  <c:v>7.3000000000000043</c:v>
                </c:pt>
                <c:pt idx="13">
                  <c:v>7.3250000000000046</c:v>
                </c:pt>
                <c:pt idx="14">
                  <c:v>7.350000000000005</c:v>
                </c:pt>
                <c:pt idx="15">
                  <c:v>7.3750000000000053</c:v>
                </c:pt>
                <c:pt idx="16">
                  <c:v>7.4000000000000057</c:v>
                </c:pt>
                <c:pt idx="17">
                  <c:v>7.425000000000006</c:v>
                </c:pt>
                <c:pt idx="18">
                  <c:v>7.4500000000000064</c:v>
                </c:pt>
                <c:pt idx="19">
                  <c:v>7.4750000000000068</c:v>
                </c:pt>
                <c:pt idx="20">
                  <c:v>7.5000000000000071</c:v>
                </c:pt>
                <c:pt idx="21">
                  <c:v>7.5250000000000075</c:v>
                </c:pt>
                <c:pt idx="22">
                  <c:v>7.5500000000000078</c:v>
                </c:pt>
                <c:pt idx="23">
                  <c:v>7.5750000000000082</c:v>
                </c:pt>
                <c:pt idx="24">
                  <c:v>7.6000000000000085</c:v>
                </c:pt>
                <c:pt idx="25">
                  <c:v>7.6250000000000089</c:v>
                </c:pt>
                <c:pt idx="26">
                  <c:v>7.6500000000000092</c:v>
                </c:pt>
                <c:pt idx="27">
                  <c:v>7.6750000000000096</c:v>
                </c:pt>
                <c:pt idx="28">
                  <c:v>7.7000000000000099</c:v>
                </c:pt>
                <c:pt idx="29">
                  <c:v>7.7250000000000103</c:v>
                </c:pt>
                <c:pt idx="30">
                  <c:v>7.7500000000000107</c:v>
                </c:pt>
                <c:pt idx="31">
                  <c:v>7.775000000000011</c:v>
                </c:pt>
                <c:pt idx="32">
                  <c:v>7.8000000000000114</c:v>
                </c:pt>
                <c:pt idx="33">
                  <c:v>7.8250000000000117</c:v>
                </c:pt>
                <c:pt idx="34">
                  <c:v>7.8500000000000121</c:v>
                </c:pt>
                <c:pt idx="35">
                  <c:v>7.8750000000000124</c:v>
                </c:pt>
                <c:pt idx="36">
                  <c:v>7.9000000000000128</c:v>
                </c:pt>
                <c:pt idx="37">
                  <c:v>7.9250000000000131</c:v>
                </c:pt>
                <c:pt idx="38">
                  <c:v>7.9500000000000135</c:v>
                </c:pt>
                <c:pt idx="39">
                  <c:v>7.9750000000000139</c:v>
                </c:pt>
                <c:pt idx="40">
                  <c:v>8.0000000000000142</c:v>
                </c:pt>
                <c:pt idx="41">
                  <c:v>8.0250000000000146</c:v>
                </c:pt>
                <c:pt idx="42">
                  <c:v>8.0500000000000149</c:v>
                </c:pt>
                <c:pt idx="43">
                  <c:v>8.0750000000000153</c:v>
                </c:pt>
                <c:pt idx="44">
                  <c:v>8.1000000000000156</c:v>
                </c:pt>
                <c:pt idx="45">
                  <c:v>8.125000000000016</c:v>
                </c:pt>
                <c:pt idx="46">
                  <c:v>8.1500000000000163</c:v>
                </c:pt>
                <c:pt idx="47">
                  <c:v>8.1750000000000167</c:v>
                </c:pt>
                <c:pt idx="48">
                  <c:v>8.2000000000000171</c:v>
                </c:pt>
                <c:pt idx="49">
                  <c:v>8.2250000000000174</c:v>
                </c:pt>
                <c:pt idx="50">
                  <c:v>8.2500000000000178</c:v>
                </c:pt>
                <c:pt idx="51">
                  <c:v>8.2750000000000181</c:v>
                </c:pt>
                <c:pt idx="52">
                  <c:v>8.3000000000000185</c:v>
                </c:pt>
                <c:pt idx="53">
                  <c:v>8.3250000000000188</c:v>
                </c:pt>
                <c:pt idx="54">
                  <c:v>8.3500000000000192</c:v>
                </c:pt>
                <c:pt idx="55">
                  <c:v>8.3750000000000195</c:v>
                </c:pt>
                <c:pt idx="56">
                  <c:v>8.4000000000000199</c:v>
                </c:pt>
                <c:pt idx="57">
                  <c:v>8.4250000000000203</c:v>
                </c:pt>
                <c:pt idx="58">
                  <c:v>8.4500000000000206</c:v>
                </c:pt>
                <c:pt idx="59">
                  <c:v>8.475000000000021</c:v>
                </c:pt>
                <c:pt idx="60">
                  <c:v>8.5000000000000213</c:v>
                </c:pt>
                <c:pt idx="61">
                  <c:v>8.5250000000000217</c:v>
                </c:pt>
                <c:pt idx="62">
                  <c:v>8.550000000000022</c:v>
                </c:pt>
                <c:pt idx="63">
                  <c:v>8.5750000000000224</c:v>
                </c:pt>
                <c:pt idx="64">
                  <c:v>8.6000000000000227</c:v>
                </c:pt>
                <c:pt idx="65">
                  <c:v>8.6250000000000231</c:v>
                </c:pt>
                <c:pt idx="66">
                  <c:v>8.6500000000000234</c:v>
                </c:pt>
                <c:pt idx="67">
                  <c:v>8.6750000000000238</c:v>
                </c:pt>
                <c:pt idx="68">
                  <c:v>8.7000000000000242</c:v>
                </c:pt>
                <c:pt idx="69">
                  <c:v>8.7250000000000245</c:v>
                </c:pt>
                <c:pt idx="70">
                  <c:v>8.7500000000000249</c:v>
                </c:pt>
                <c:pt idx="71">
                  <c:v>8.7750000000000252</c:v>
                </c:pt>
                <c:pt idx="72">
                  <c:v>8.8000000000000256</c:v>
                </c:pt>
                <c:pt idx="73">
                  <c:v>8.8250000000000259</c:v>
                </c:pt>
                <c:pt idx="74">
                  <c:v>8.8500000000000263</c:v>
                </c:pt>
                <c:pt idx="75">
                  <c:v>8.8750000000000266</c:v>
                </c:pt>
                <c:pt idx="76">
                  <c:v>8.900000000000027</c:v>
                </c:pt>
                <c:pt idx="77">
                  <c:v>8.9250000000000274</c:v>
                </c:pt>
                <c:pt idx="78">
                  <c:v>8.9500000000000277</c:v>
                </c:pt>
                <c:pt idx="79">
                  <c:v>8.9750000000000281</c:v>
                </c:pt>
                <c:pt idx="80">
                  <c:v>9.0000000000000284</c:v>
                </c:pt>
                <c:pt idx="81">
                  <c:v>9.0250000000000288</c:v>
                </c:pt>
                <c:pt idx="82">
                  <c:v>9.0500000000000291</c:v>
                </c:pt>
                <c:pt idx="83">
                  <c:v>9.0750000000000295</c:v>
                </c:pt>
                <c:pt idx="84">
                  <c:v>9.1000000000000298</c:v>
                </c:pt>
                <c:pt idx="85">
                  <c:v>9.1250000000000302</c:v>
                </c:pt>
                <c:pt idx="86">
                  <c:v>9.1500000000000306</c:v>
                </c:pt>
                <c:pt idx="87">
                  <c:v>9.1750000000000309</c:v>
                </c:pt>
                <c:pt idx="88">
                  <c:v>9.2000000000000313</c:v>
                </c:pt>
                <c:pt idx="89">
                  <c:v>9.2250000000000316</c:v>
                </c:pt>
                <c:pt idx="90">
                  <c:v>9.250000000000032</c:v>
                </c:pt>
                <c:pt idx="91">
                  <c:v>9.2750000000000323</c:v>
                </c:pt>
                <c:pt idx="92">
                  <c:v>9.3000000000000327</c:v>
                </c:pt>
                <c:pt idx="93">
                  <c:v>9.325000000000033</c:v>
                </c:pt>
                <c:pt idx="94">
                  <c:v>9.3500000000000334</c:v>
                </c:pt>
                <c:pt idx="95">
                  <c:v>9.3750000000000338</c:v>
                </c:pt>
                <c:pt idx="96">
                  <c:v>9.4000000000000341</c:v>
                </c:pt>
                <c:pt idx="97">
                  <c:v>9.4250000000000345</c:v>
                </c:pt>
                <c:pt idx="98">
                  <c:v>9.4500000000000348</c:v>
                </c:pt>
                <c:pt idx="99">
                  <c:v>9.4750000000000352</c:v>
                </c:pt>
                <c:pt idx="100">
                  <c:v>9.5000000000000355</c:v>
                </c:pt>
                <c:pt idx="101">
                  <c:v>9.5250000000000359</c:v>
                </c:pt>
                <c:pt idx="102">
                  <c:v>9.5500000000000362</c:v>
                </c:pt>
                <c:pt idx="103">
                  <c:v>9.5750000000000366</c:v>
                </c:pt>
                <c:pt idx="104">
                  <c:v>9.6000000000000369</c:v>
                </c:pt>
                <c:pt idx="105">
                  <c:v>9.6250000000000373</c:v>
                </c:pt>
                <c:pt idx="106">
                  <c:v>9.6500000000000377</c:v>
                </c:pt>
                <c:pt idx="107">
                  <c:v>9.675000000000038</c:v>
                </c:pt>
                <c:pt idx="108">
                  <c:v>9.7000000000000384</c:v>
                </c:pt>
                <c:pt idx="109">
                  <c:v>9.7250000000000387</c:v>
                </c:pt>
                <c:pt idx="110">
                  <c:v>9.7500000000000391</c:v>
                </c:pt>
                <c:pt idx="111">
                  <c:v>9.7750000000000394</c:v>
                </c:pt>
                <c:pt idx="112">
                  <c:v>9.8000000000000398</c:v>
                </c:pt>
                <c:pt idx="113">
                  <c:v>9.8250000000000401</c:v>
                </c:pt>
                <c:pt idx="114">
                  <c:v>9.8500000000000405</c:v>
                </c:pt>
                <c:pt idx="115">
                  <c:v>9.8750000000000409</c:v>
                </c:pt>
                <c:pt idx="116">
                  <c:v>9.9000000000000412</c:v>
                </c:pt>
                <c:pt idx="117">
                  <c:v>9.9250000000000416</c:v>
                </c:pt>
                <c:pt idx="118">
                  <c:v>9.9500000000000419</c:v>
                </c:pt>
                <c:pt idx="119">
                  <c:v>9.9750000000000423</c:v>
                </c:pt>
                <c:pt idx="120">
                  <c:v>10.000000000000043</c:v>
                </c:pt>
              </c:numCache>
            </c:numRef>
          </c:xVal>
          <c:yVal>
            <c:numRef>
              <c:f>Sheet1!$S$13:$S$133</c:f>
              <c:numCache>
                <c:formatCode>General</c:formatCode>
                <c:ptCount val="121"/>
                <c:pt idx="0">
                  <c:v>2.0308502083485637E-4</c:v>
                </c:pt>
                <c:pt idx="1">
                  <c:v>4.9671352614343543E-4</c:v>
                </c:pt>
                <c:pt idx="2">
                  <c:v>-1.6873022877812868E-4</c:v>
                </c:pt>
                <c:pt idx="3">
                  <c:v>-1.2897506455326421E-4</c:v>
                </c:pt>
                <c:pt idx="4">
                  <c:v>1.314621651384318E-8</c:v>
                </c:pt>
                <c:pt idx="5">
                  <c:v>-4.4643410888712316E-5</c:v>
                </c:pt>
                <c:pt idx="6">
                  <c:v>4.5540711266523531E-5</c:v>
                </c:pt>
                <c:pt idx="7">
                  <c:v>6.958798421734416E-4</c:v>
                </c:pt>
                <c:pt idx="8">
                  <c:v>1.6075748762827871E-3</c:v>
                </c:pt>
                <c:pt idx="9">
                  <c:v>8.6741011675805677E-4</c:v>
                </c:pt>
                <c:pt idx="10">
                  <c:v>1.6207457110789122E-3</c:v>
                </c:pt>
                <c:pt idx="11">
                  <c:v>2.3025641638598367E-3</c:v>
                </c:pt>
                <c:pt idx="12">
                  <c:v>3.9792716995109756E-3</c:v>
                </c:pt>
                <c:pt idx="13">
                  <c:v>1.1282574744939282E-2</c:v>
                </c:pt>
                <c:pt idx="14">
                  <c:v>1.7010153066271023E-2</c:v>
                </c:pt>
                <c:pt idx="15">
                  <c:v>3.5698878832880608E-2</c:v>
                </c:pt>
                <c:pt idx="16">
                  <c:v>6.5666809929507811E-2</c:v>
                </c:pt>
                <c:pt idx="17">
                  <c:v>7.0517455170786572E-2</c:v>
                </c:pt>
                <c:pt idx="18">
                  <c:v>4.5971107699240683E-2</c:v>
                </c:pt>
                <c:pt idx="19">
                  <c:v>3.3684740703225226E-2</c:v>
                </c:pt>
                <c:pt idx="20">
                  <c:v>2.7145214422079258E-2</c:v>
                </c:pt>
                <c:pt idx="21">
                  <c:v>2.3066051429699887E-2</c:v>
                </c:pt>
                <c:pt idx="22">
                  <c:v>3.535270565886451E-2</c:v>
                </c:pt>
                <c:pt idx="23">
                  <c:v>3.7791512982806412E-2</c:v>
                </c:pt>
                <c:pt idx="24">
                  <c:v>3.403136020651791E-2</c:v>
                </c:pt>
                <c:pt idx="25">
                  <c:v>3.096184570561878E-2</c:v>
                </c:pt>
                <c:pt idx="26">
                  <c:v>3.2754028234273695E-2</c:v>
                </c:pt>
                <c:pt idx="27">
                  <c:v>2.7548016073596662E-2</c:v>
                </c:pt>
                <c:pt idx="28">
                  <c:v>2.4066301693319164E-2</c:v>
                </c:pt>
                <c:pt idx="29">
                  <c:v>2.4668741931854976E-2</c:v>
                </c:pt>
                <c:pt idx="30">
                  <c:v>1.7888724880883541E-2</c:v>
                </c:pt>
                <c:pt idx="31">
                  <c:v>3.0161561094672263E-2</c:v>
                </c:pt>
                <c:pt idx="32">
                  <c:v>3.4097466385643156E-2</c:v>
                </c:pt>
                <c:pt idx="33">
                  <c:v>2.6540354808115202E-2</c:v>
                </c:pt>
                <c:pt idx="34">
                  <c:v>2.8056553204230998E-2</c:v>
                </c:pt>
                <c:pt idx="35">
                  <c:v>2.385617460001048E-2</c:v>
                </c:pt>
                <c:pt idx="36">
                  <c:v>2.2060967462286769E-2</c:v>
                </c:pt>
                <c:pt idx="37">
                  <c:v>1.4772882820538681E-2</c:v>
                </c:pt>
                <c:pt idx="38">
                  <c:v>1.3801870728322679E-2</c:v>
                </c:pt>
                <c:pt idx="39">
                  <c:v>1.8838835906149792E-2</c:v>
                </c:pt>
                <c:pt idx="40">
                  <c:v>1.9808012980223333E-2</c:v>
                </c:pt>
                <c:pt idx="41">
                  <c:v>1.7886077311401669E-2</c:v>
                </c:pt>
                <c:pt idx="42">
                  <c:v>2.3822247080416303E-2</c:v>
                </c:pt>
                <c:pt idx="43">
                  <c:v>1.7016711308675842E-2</c:v>
                </c:pt>
                <c:pt idx="44">
                  <c:v>3.8237350442967437E-2</c:v>
                </c:pt>
                <c:pt idx="45">
                  <c:v>3.3241776756765547E-2</c:v>
                </c:pt>
                <c:pt idx="46">
                  <c:v>2.2200193826169647E-2</c:v>
                </c:pt>
                <c:pt idx="47">
                  <c:v>3.9588373374991867E-2</c:v>
                </c:pt>
                <c:pt idx="48">
                  <c:v>6.3600919143979334E-2</c:v>
                </c:pt>
                <c:pt idx="49">
                  <c:v>9.1816736956347178E-2</c:v>
                </c:pt>
                <c:pt idx="50">
                  <c:v>6.5749750596732937E-2</c:v>
                </c:pt>
                <c:pt idx="51">
                  <c:v>6.4335366785161038E-2</c:v>
                </c:pt>
                <c:pt idx="52">
                  <c:v>5.4442591592063085E-2</c:v>
                </c:pt>
                <c:pt idx="53">
                  <c:v>4.8039334268466218E-2</c:v>
                </c:pt>
                <c:pt idx="54">
                  <c:v>4.6014525380373129E-2</c:v>
                </c:pt>
                <c:pt idx="55">
                  <c:v>3.4078931936371709E-2</c:v>
                </c:pt>
                <c:pt idx="56">
                  <c:v>4.3559837702244947E-2</c:v>
                </c:pt>
                <c:pt idx="57">
                  <c:v>4.2595540167221509E-2</c:v>
                </c:pt>
                <c:pt idx="58">
                  <c:v>2.9841951258580614E-2</c:v>
                </c:pt>
                <c:pt idx="59">
                  <c:v>3.9135182123441754E-2</c:v>
                </c:pt>
                <c:pt idx="60">
                  <c:v>2.2235736988099539E-2</c:v>
                </c:pt>
                <c:pt idx="61">
                  <c:v>2.6802297795426224E-2</c:v>
                </c:pt>
                <c:pt idx="62">
                  <c:v>1.8346040492428977E-2</c:v>
                </c:pt>
                <c:pt idx="63">
                  <c:v>2.3939597141722758E-2</c:v>
                </c:pt>
                <c:pt idx="64">
                  <c:v>3.426399871713421E-2</c:v>
                </c:pt>
                <c:pt idx="65">
                  <c:v>3.4222955527238065E-2</c:v>
                </c:pt>
                <c:pt idx="66">
                  <c:v>3.2175136603413576E-2</c:v>
                </c:pt>
                <c:pt idx="67">
                  <c:v>4.251026648818413E-2</c:v>
                </c:pt>
                <c:pt idx="68">
                  <c:v>5.2639736584972945E-2</c:v>
                </c:pt>
                <c:pt idx="69">
                  <c:v>2.2913132572466813E-2</c:v>
                </c:pt>
                <c:pt idx="70">
                  <c:v>8.9178889402099261E-3</c:v>
                </c:pt>
                <c:pt idx="71">
                  <c:v>3.9293793537965666E-2</c:v>
                </c:pt>
                <c:pt idx="72">
                  <c:v>1.5801972774426184E-2</c:v>
                </c:pt>
                <c:pt idx="73">
                  <c:v>1.7242467022872056E-2</c:v>
                </c:pt>
                <c:pt idx="74">
                  <c:v>2.668593273885727E-2</c:v>
                </c:pt>
                <c:pt idx="75">
                  <c:v>2.1963078309189758E-2</c:v>
                </c:pt>
                <c:pt idx="76">
                  <c:v>5.0016052812826596E-3</c:v>
                </c:pt>
                <c:pt idx="77">
                  <c:v>1.9305217176944802E-2</c:v>
                </c:pt>
                <c:pt idx="78">
                  <c:v>2.5395790455909586E-2</c:v>
                </c:pt>
                <c:pt idx="79">
                  <c:v>1.2217024164540843E-2</c:v>
                </c:pt>
                <c:pt idx="80">
                  <c:v>1.1336805464115552E-2</c:v>
                </c:pt>
                <c:pt idx="81">
                  <c:v>8.80045863363024E-6</c:v>
                </c:pt>
                <c:pt idx="82">
                  <c:v>3.0676567631457177E-2</c:v>
                </c:pt>
                <c:pt idx="83">
                  <c:v>9.2473504568635154E-3</c:v>
                </c:pt>
                <c:pt idx="84">
                  <c:v>1.0826375798867732E-2</c:v>
                </c:pt>
                <c:pt idx="85">
                  <c:v>2.7165505573589113E-2</c:v>
                </c:pt>
                <c:pt idx="86">
                  <c:v>3.7259445126190657E-2</c:v>
                </c:pt>
                <c:pt idx="87">
                  <c:v>5.9821745268263588E-2</c:v>
                </c:pt>
                <c:pt idx="88">
                  <c:v>3.3514253186710523E-2</c:v>
                </c:pt>
                <c:pt idx="89">
                  <c:v>5.5308509050184099E-2</c:v>
                </c:pt>
                <c:pt idx="90">
                  <c:v>2.3135827947836769E-2</c:v>
                </c:pt>
                <c:pt idx="91">
                  <c:v>6.8730526000259761E-3</c:v>
                </c:pt>
                <c:pt idx="92">
                  <c:v>1.1745956096106348E-3</c:v>
                </c:pt>
                <c:pt idx="93">
                  <c:v>2.1402644009605957E-2</c:v>
                </c:pt>
                <c:pt idx="94">
                  <c:v>1.0184102851906227E-2</c:v>
                </c:pt>
                <c:pt idx="95">
                  <c:v>2.149117378099866E-2</c:v>
                </c:pt>
                <c:pt idx="96">
                  <c:v>2.5677508994931746E-2</c:v>
                </c:pt>
                <c:pt idx="97">
                  <c:v>1.0010360564738384E-2</c:v>
                </c:pt>
                <c:pt idx="98">
                  <c:v>1.2816493423414772E-2</c:v>
                </c:pt>
                <c:pt idx="99">
                  <c:v>1.3861381321509277E-2</c:v>
                </c:pt>
                <c:pt idx="100">
                  <c:v>4.8955273582768641E-3</c:v>
                </c:pt>
                <c:pt idx="101">
                  <c:v>2.2205694014025184E-3</c:v>
                </c:pt>
                <c:pt idx="102">
                  <c:v>1.0442909985814373E-2</c:v>
                </c:pt>
                <c:pt idx="103">
                  <c:v>1.78293419230976E-2</c:v>
                </c:pt>
                <c:pt idx="104">
                  <c:v>-8.723500930746124E-4</c:v>
                </c:pt>
                <c:pt idx="105">
                  <c:v>2.2102563711853155E-2</c:v>
                </c:pt>
                <c:pt idx="106">
                  <c:v>2.3439420696777038E-2</c:v>
                </c:pt>
                <c:pt idx="107">
                  <c:v>2.1097628806365093E-2</c:v>
                </c:pt>
                <c:pt idx="108">
                  <c:v>2.0553685910380499E-2</c:v>
                </c:pt>
                <c:pt idx="109">
                  <c:v>2.1270376077241582E-2</c:v>
                </c:pt>
                <c:pt idx="110">
                  <c:v>2.8573615482785624E-2</c:v>
                </c:pt>
                <c:pt idx="111">
                  <c:v>3.9495643506544664E-2</c:v>
                </c:pt>
                <c:pt idx="112">
                  <c:v>4.7756884042151233E-2</c:v>
                </c:pt>
                <c:pt idx="113">
                  <c:v>3.6159701776874956E-2</c:v>
                </c:pt>
                <c:pt idx="114">
                  <c:v>4.2876428368515962E-2</c:v>
                </c:pt>
                <c:pt idx="115">
                  <c:v>3.5394474144342616E-2</c:v>
                </c:pt>
                <c:pt idx="116">
                  <c:v>2.6873436548510377E-2</c:v>
                </c:pt>
                <c:pt idx="117">
                  <c:v>1.509347832224118E-3</c:v>
                </c:pt>
                <c:pt idx="118">
                  <c:v>4.0146477677343265E-2</c:v>
                </c:pt>
                <c:pt idx="119">
                  <c:v>1.948818600879005E-2</c:v>
                </c:pt>
                <c:pt idx="120">
                  <c:v>3.4156438871602565E-2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7A-4DCF-B296-E53DA9780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071392"/>
        <c:axId val="659073360"/>
      </c:scatterChart>
      <c:valAx>
        <c:axId val="659071392"/>
        <c:scaling>
          <c:orientation val="minMax"/>
          <c:max val="10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073360"/>
        <c:crosses val="autoZero"/>
        <c:crossBetween val="midCat"/>
      </c:valAx>
      <c:valAx>
        <c:axId val="65907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071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2124076</xdr:colOff>
      <xdr:row>2</xdr:row>
      <xdr:rowOff>13334</xdr:rowOff>
    </xdr:from>
    <xdr:to>
      <xdr:col>3</xdr:col>
      <xdr:colOff>1091565</xdr:colOff>
      <xdr:row>12</xdr:row>
      <xdr:rowOff>120015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9526</xdr:colOff>
      <xdr:row>12</xdr:row>
      <xdr:rowOff>152398</xdr:rowOff>
    </xdr:from>
    <xdr:to>
      <xdr:col>9</xdr:col>
      <xdr:colOff>200026</xdr:colOff>
      <xdr:row>28</xdr:row>
      <xdr:rowOff>152399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523875</xdr:colOff>
      <xdr:row>12</xdr:row>
      <xdr:rowOff>133350</xdr:rowOff>
    </xdr:from>
    <xdr:to>
      <xdr:col>2</xdr:col>
      <xdr:colOff>314325</xdr:colOff>
      <xdr:row>28</xdr:row>
      <xdr:rowOff>95250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0.03ml_min_2gL_vanillinInH2O_10sccmAr_250C_defVMI_000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3"/>
  <sheetViews>
    <sheetView tabSelected="1" topLeftCell="C119" workbookViewId="0">
      <selection activeCell="V127" sqref="V127"/>
    </sheetView>
  </sheetViews>
  <sheetFormatPr defaultRowHeight="14.4" x14ac:dyDescent="0.3"/>
  <cols>
    <col min="1" max="1" width="32.109375" customWidth="1"/>
    <col min="2" max="2" width="25" bestFit="1" customWidth="1"/>
    <col min="3" max="3" width="7" bestFit="1" customWidth="1"/>
    <col min="4" max="4" width="28.33203125" bestFit="1" customWidth="1"/>
    <col min="5" max="6" width="5" bestFit="1" customWidth="1"/>
    <col min="7" max="7" width="4" bestFit="1" customWidth="1"/>
    <col min="8" max="8" width="4.44140625" bestFit="1" customWidth="1"/>
    <col min="9" max="9" width="5" bestFit="1" customWidth="1"/>
    <col min="10" max="10" width="4.44140625" bestFit="1" customWidth="1"/>
    <col min="11" max="11" width="5" bestFit="1" customWidth="1"/>
    <col min="12" max="12" width="4.44140625" bestFit="1" customWidth="1"/>
    <col min="17" max="17" width="15.6640625" bestFit="1" customWidth="1"/>
    <col min="19" max="19" width="11.44140625" customWidth="1"/>
  </cols>
  <sheetData>
    <row r="1" spans="1:20" x14ac:dyDescent="0.3">
      <c r="A1" t="s">
        <v>0</v>
      </c>
    </row>
    <row r="2" spans="1:20" x14ac:dyDescent="0.3">
      <c r="A2" t="s">
        <v>1</v>
      </c>
      <c r="B2" t="s">
        <v>2</v>
      </c>
      <c r="C2" t="s">
        <v>3</v>
      </c>
      <c r="D2" t="s">
        <v>4</v>
      </c>
    </row>
    <row r="3" spans="1:20" x14ac:dyDescent="0.3">
      <c r="A3" t="s">
        <v>5</v>
      </c>
      <c r="B3">
        <v>302</v>
      </c>
      <c r="O3">
        <v>0.33329999999999999</v>
      </c>
      <c r="S3" t="s">
        <v>135</v>
      </c>
    </row>
    <row r="4" spans="1:20" x14ac:dyDescent="0.3">
      <c r="O4" t="s">
        <v>136</v>
      </c>
      <c r="P4" t="s">
        <v>137</v>
      </c>
    </row>
    <row r="5" spans="1:20" x14ac:dyDescent="0.3">
      <c r="A5" t="s">
        <v>6</v>
      </c>
      <c r="B5">
        <v>30.9</v>
      </c>
      <c r="C5">
        <v>7.9985999999999997</v>
      </c>
      <c r="D5" s="1">
        <v>7.163E-8</v>
      </c>
      <c r="E5">
        <v>1863</v>
      </c>
      <c r="F5">
        <v>4621</v>
      </c>
      <c r="G5">
        <v>713</v>
      </c>
      <c r="H5" t="s">
        <v>7</v>
      </c>
      <c r="I5">
        <v>1639</v>
      </c>
      <c r="J5" t="s">
        <v>7</v>
      </c>
      <c r="K5">
        <v>7581</v>
      </c>
      <c r="L5" t="s">
        <v>7</v>
      </c>
      <c r="M5">
        <f>C5</f>
        <v>7.9985999999999997</v>
      </c>
      <c r="N5">
        <v>0</v>
      </c>
      <c r="O5">
        <f>G5-I5*$O$3</f>
        <v>166.72130000000004</v>
      </c>
      <c r="P5">
        <f>K5</f>
        <v>7581</v>
      </c>
    </row>
    <row r="6" spans="1:20" x14ac:dyDescent="0.3">
      <c r="A6" t="s">
        <v>8</v>
      </c>
      <c r="B6">
        <v>30</v>
      </c>
      <c r="C6">
        <v>8.0015999999999998</v>
      </c>
      <c r="D6" s="1">
        <v>6.032E-8</v>
      </c>
      <c r="E6">
        <v>1315</v>
      </c>
      <c r="F6">
        <v>2979</v>
      </c>
      <c r="G6">
        <v>488</v>
      </c>
      <c r="H6" t="s">
        <v>7</v>
      </c>
      <c r="I6">
        <v>1175</v>
      </c>
      <c r="J6" t="s">
        <v>7</v>
      </c>
      <c r="K6">
        <v>5378</v>
      </c>
      <c r="L6" t="s">
        <v>7</v>
      </c>
      <c r="M6">
        <f t="shared" ref="M6:M11" si="0">C6</f>
        <v>8.0015999999999998</v>
      </c>
      <c r="N6">
        <v>21</v>
      </c>
      <c r="O6">
        <f t="shared" ref="O6:O11" si="1">G6-I6*$O$3</f>
        <v>96.372500000000002</v>
      </c>
      <c r="P6">
        <f t="shared" ref="P6:P11" si="2">K6</f>
        <v>5378</v>
      </c>
    </row>
    <row r="7" spans="1:20" x14ac:dyDescent="0.3">
      <c r="A7" t="s">
        <v>9</v>
      </c>
      <c r="B7">
        <v>30.9</v>
      </c>
      <c r="C7">
        <v>8.0045999999999999</v>
      </c>
      <c r="D7" s="1">
        <v>5.599E-8</v>
      </c>
      <c r="E7">
        <v>953</v>
      </c>
      <c r="F7">
        <v>2396</v>
      </c>
      <c r="G7">
        <v>374</v>
      </c>
      <c r="H7" t="s">
        <v>7</v>
      </c>
      <c r="I7">
        <v>871</v>
      </c>
      <c r="J7" t="s">
        <v>7</v>
      </c>
      <c r="K7">
        <v>3896</v>
      </c>
      <c r="L7" t="s">
        <v>7</v>
      </c>
      <c r="M7">
        <f t="shared" si="0"/>
        <v>8.0045999999999999</v>
      </c>
      <c r="N7">
        <v>41</v>
      </c>
      <c r="O7">
        <f t="shared" si="1"/>
        <v>83.695699999999988</v>
      </c>
      <c r="P7">
        <f t="shared" si="2"/>
        <v>3896</v>
      </c>
    </row>
    <row r="8" spans="1:20" x14ac:dyDescent="0.3">
      <c r="A8" t="s">
        <v>10</v>
      </c>
      <c r="B8">
        <v>30.9</v>
      </c>
      <c r="C8">
        <v>8.0015999999999998</v>
      </c>
      <c r="D8" s="1">
        <v>5.4359999999999998E-8</v>
      </c>
      <c r="E8">
        <v>808</v>
      </c>
      <c r="F8">
        <v>1906</v>
      </c>
      <c r="G8">
        <v>281</v>
      </c>
      <c r="H8" t="s">
        <v>7</v>
      </c>
      <c r="I8">
        <v>639</v>
      </c>
      <c r="J8" t="s">
        <v>7</v>
      </c>
      <c r="K8">
        <v>2870</v>
      </c>
      <c r="L8" t="s">
        <v>7</v>
      </c>
      <c r="M8">
        <f t="shared" si="0"/>
        <v>8.0015999999999998</v>
      </c>
      <c r="N8">
        <v>61</v>
      </c>
      <c r="O8">
        <f t="shared" si="1"/>
        <v>68.021299999999997</v>
      </c>
      <c r="P8">
        <f t="shared" si="2"/>
        <v>2870</v>
      </c>
    </row>
    <row r="9" spans="1:20" x14ac:dyDescent="0.3">
      <c r="A9" t="s">
        <v>11</v>
      </c>
      <c r="B9">
        <v>31</v>
      </c>
      <c r="C9">
        <v>7.9997999999999996</v>
      </c>
      <c r="D9" s="1">
        <v>5.3930000000000001E-8</v>
      </c>
      <c r="E9">
        <v>520</v>
      </c>
      <c r="F9">
        <v>1242</v>
      </c>
      <c r="G9">
        <v>167</v>
      </c>
      <c r="H9" t="s">
        <v>7</v>
      </c>
      <c r="I9">
        <v>396</v>
      </c>
      <c r="J9" t="s">
        <v>7</v>
      </c>
      <c r="K9">
        <v>1735</v>
      </c>
      <c r="L9" t="s">
        <v>7</v>
      </c>
      <c r="M9">
        <f t="shared" si="0"/>
        <v>7.9997999999999996</v>
      </c>
      <c r="N9">
        <v>81</v>
      </c>
      <c r="O9">
        <f t="shared" si="1"/>
        <v>35.013200000000012</v>
      </c>
      <c r="P9">
        <f t="shared" si="2"/>
        <v>1735</v>
      </c>
    </row>
    <row r="10" spans="1:20" x14ac:dyDescent="0.3">
      <c r="A10" t="s">
        <v>12</v>
      </c>
      <c r="B10">
        <v>30.9</v>
      </c>
      <c r="C10">
        <v>8.0017999999999994</v>
      </c>
      <c r="D10" s="1">
        <v>5.3930000000000001E-8</v>
      </c>
      <c r="E10">
        <v>344</v>
      </c>
      <c r="F10">
        <v>842</v>
      </c>
      <c r="G10">
        <v>104</v>
      </c>
      <c r="H10" t="s">
        <v>7</v>
      </c>
      <c r="I10">
        <v>230</v>
      </c>
      <c r="J10" t="s">
        <v>7</v>
      </c>
      <c r="K10">
        <v>1036</v>
      </c>
      <c r="L10" t="s">
        <v>7</v>
      </c>
      <c r="M10">
        <f t="shared" si="0"/>
        <v>8.0017999999999994</v>
      </c>
      <c r="N10">
        <v>101</v>
      </c>
      <c r="O10">
        <f t="shared" si="1"/>
        <v>27.341000000000008</v>
      </c>
      <c r="P10">
        <f t="shared" si="2"/>
        <v>1036</v>
      </c>
    </row>
    <row r="11" spans="1:20" x14ac:dyDescent="0.3">
      <c r="A11" t="s">
        <v>13</v>
      </c>
      <c r="B11">
        <v>30.9</v>
      </c>
      <c r="C11">
        <v>7.9974999999999996</v>
      </c>
      <c r="D11" s="1">
        <v>5.4E-8</v>
      </c>
      <c r="E11">
        <v>282</v>
      </c>
      <c r="F11">
        <v>699</v>
      </c>
      <c r="G11">
        <v>72</v>
      </c>
      <c r="H11" t="s">
        <v>7</v>
      </c>
      <c r="I11">
        <v>159</v>
      </c>
      <c r="J11" t="s">
        <v>7</v>
      </c>
      <c r="K11">
        <v>773</v>
      </c>
      <c r="L11" t="s">
        <v>7</v>
      </c>
      <c r="M11">
        <f t="shared" si="0"/>
        <v>7.9974999999999996</v>
      </c>
      <c r="N11">
        <v>121</v>
      </c>
      <c r="O11">
        <f t="shared" si="1"/>
        <v>19.005300000000005</v>
      </c>
      <c r="P11">
        <f t="shared" si="2"/>
        <v>773</v>
      </c>
    </row>
    <row r="12" spans="1:20" x14ac:dyDescent="0.3">
      <c r="D12" s="1"/>
      <c r="Q12" t="s">
        <v>140</v>
      </c>
      <c r="S12" t="s">
        <v>138</v>
      </c>
      <c r="T12" t="s">
        <v>139</v>
      </c>
    </row>
    <row r="13" spans="1:20" x14ac:dyDescent="0.3">
      <c r="A13" t="s">
        <v>14</v>
      </c>
      <c r="B13">
        <v>30.9</v>
      </c>
      <c r="C13">
        <v>7.0000999999999998</v>
      </c>
      <c r="D13" s="1">
        <v>6.472E-8</v>
      </c>
      <c r="E13">
        <v>25</v>
      </c>
      <c r="F13">
        <v>74</v>
      </c>
      <c r="G13">
        <v>3</v>
      </c>
      <c r="H13" t="s">
        <v>7</v>
      </c>
      <c r="I13">
        <v>4</v>
      </c>
      <c r="J13" t="s">
        <v>7</v>
      </c>
      <c r="K13">
        <v>17</v>
      </c>
      <c r="L13" t="s">
        <v>7</v>
      </c>
      <c r="M13">
        <f t="shared" ref="M13" si="3">C13</f>
        <v>7.0000999999999998</v>
      </c>
      <c r="N13">
        <v>0</v>
      </c>
      <c r="O13">
        <f>G13-I13*$O$3</f>
        <v>1.6668000000000001</v>
      </c>
      <c r="P13">
        <f>K13</f>
        <v>17</v>
      </c>
      <c r="Q13">
        <f>8207.4*EXP(-0.019*N13)</f>
        <v>8207.4</v>
      </c>
      <c r="R13">
        <v>7</v>
      </c>
      <c r="S13">
        <f>O13/Q13</f>
        <v>2.0308502083485637E-4</v>
      </c>
      <c r="T13">
        <f>P13/Q13</f>
        <v>2.0713015083948633E-3</v>
      </c>
    </row>
    <row r="14" spans="1:20" x14ac:dyDescent="0.3">
      <c r="A14" t="s">
        <v>15</v>
      </c>
      <c r="B14">
        <v>30</v>
      </c>
      <c r="C14">
        <v>7.0244</v>
      </c>
      <c r="D14" s="1">
        <v>9.1440000000000004E-8</v>
      </c>
      <c r="E14">
        <v>27</v>
      </c>
      <c r="F14">
        <v>63</v>
      </c>
      <c r="G14">
        <v>4</v>
      </c>
      <c r="H14" t="s">
        <v>7</v>
      </c>
      <c r="I14">
        <v>0</v>
      </c>
      <c r="J14" t="s">
        <v>7</v>
      </c>
      <c r="K14">
        <v>11</v>
      </c>
      <c r="L14" t="s">
        <v>7</v>
      </c>
      <c r="M14">
        <f t="shared" ref="M14:M77" si="4">C14</f>
        <v>7.0244</v>
      </c>
      <c r="N14">
        <v>1</v>
      </c>
      <c r="O14">
        <f t="shared" ref="O14:O77" si="5">G14-I14*$O$3</f>
        <v>4</v>
      </c>
      <c r="P14">
        <f t="shared" ref="P14:P77" si="6">K14</f>
        <v>11</v>
      </c>
      <c r="Q14">
        <f t="shared" ref="Q14:Q77" si="7">8207.4*EXP(-0.019*N14)</f>
        <v>8052.9314976716059</v>
      </c>
      <c r="R14">
        <f>R13+0.025</f>
        <v>7.0250000000000004</v>
      </c>
      <c r="S14">
        <f t="shared" ref="S14:S77" si="8">O14/Q14</f>
        <v>4.9671352614343543E-4</v>
      </c>
      <c r="T14">
        <f t="shared" ref="T14:T77" si="9">P14/Q14</f>
        <v>1.3659621968944474E-3</v>
      </c>
    </row>
    <row r="15" spans="1:20" x14ac:dyDescent="0.3">
      <c r="A15" t="s">
        <v>16</v>
      </c>
      <c r="B15">
        <v>30.9</v>
      </c>
      <c r="C15">
        <v>7.0518000000000001</v>
      </c>
      <c r="D15" s="1">
        <v>6.6619999999999997E-8</v>
      </c>
      <c r="E15">
        <v>15</v>
      </c>
      <c r="F15">
        <v>64</v>
      </c>
      <c r="G15">
        <v>0</v>
      </c>
      <c r="H15" t="s">
        <v>7</v>
      </c>
      <c r="I15">
        <v>4</v>
      </c>
      <c r="J15" t="s">
        <v>7</v>
      </c>
      <c r="K15">
        <v>16</v>
      </c>
      <c r="L15" t="s">
        <v>7</v>
      </c>
      <c r="M15">
        <f t="shared" si="4"/>
        <v>7.0518000000000001</v>
      </c>
      <c r="N15">
        <v>2</v>
      </c>
      <c r="O15">
        <f t="shared" si="5"/>
        <v>-1.3331999999999999</v>
      </c>
      <c r="P15">
        <f t="shared" si="6"/>
        <v>16</v>
      </c>
      <c r="Q15">
        <f t="shared" si="7"/>
        <v>7901.3701910704303</v>
      </c>
      <c r="R15">
        <f t="shared" ref="R15:R78" si="10">R14+0.025</f>
        <v>7.0500000000000007</v>
      </c>
      <c r="S15">
        <f t="shared" si="8"/>
        <v>-1.6873022877812868E-4</v>
      </c>
      <c r="T15">
        <f t="shared" si="9"/>
        <v>2.0249652418617304E-3</v>
      </c>
    </row>
    <row r="16" spans="1:20" x14ac:dyDescent="0.3">
      <c r="A16" t="s">
        <v>17</v>
      </c>
      <c r="B16">
        <v>30.9</v>
      </c>
      <c r="C16">
        <v>7.0765000000000002</v>
      </c>
      <c r="D16" s="1">
        <v>6.1340000000000005E-8</v>
      </c>
      <c r="E16">
        <v>11</v>
      </c>
      <c r="F16">
        <v>71</v>
      </c>
      <c r="G16">
        <v>0</v>
      </c>
      <c r="H16" t="s">
        <v>7</v>
      </c>
      <c r="I16">
        <v>3</v>
      </c>
      <c r="J16" t="s">
        <v>7</v>
      </c>
      <c r="K16">
        <v>15</v>
      </c>
      <c r="L16" t="s">
        <v>7</v>
      </c>
      <c r="M16">
        <f t="shared" si="4"/>
        <v>7.0765000000000002</v>
      </c>
      <c r="N16">
        <v>3</v>
      </c>
      <c r="O16">
        <f t="shared" si="5"/>
        <v>-0.99990000000000001</v>
      </c>
      <c r="P16">
        <f t="shared" si="6"/>
        <v>15</v>
      </c>
      <c r="Q16">
        <f t="shared" si="7"/>
        <v>7752.661364918803</v>
      </c>
      <c r="R16">
        <f t="shared" si="10"/>
        <v>7.0750000000000011</v>
      </c>
      <c r="S16">
        <f t="shared" si="8"/>
        <v>-1.2897506455326421E-4</v>
      </c>
      <c r="T16">
        <f t="shared" si="9"/>
        <v>1.9348194502439874E-3</v>
      </c>
    </row>
    <row r="17" spans="1:20" x14ac:dyDescent="0.3">
      <c r="A17" t="s">
        <v>18</v>
      </c>
      <c r="B17">
        <v>30.9</v>
      </c>
      <c r="C17">
        <v>7.0998999999999999</v>
      </c>
      <c r="D17" s="1">
        <v>6.0430000000000006E-8</v>
      </c>
      <c r="E17">
        <v>21</v>
      </c>
      <c r="F17">
        <v>75</v>
      </c>
      <c r="G17">
        <v>1</v>
      </c>
      <c r="H17" t="s">
        <v>7</v>
      </c>
      <c r="I17">
        <v>3</v>
      </c>
      <c r="J17" t="s">
        <v>7</v>
      </c>
      <c r="K17">
        <v>18</v>
      </c>
      <c r="L17" t="s">
        <v>7</v>
      </c>
      <c r="M17">
        <f t="shared" si="4"/>
        <v>7.0998999999999999</v>
      </c>
      <c r="N17">
        <v>4</v>
      </c>
      <c r="O17">
        <f t="shared" si="5"/>
        <v>9.9999999999988987E-5</v>
      </c>
      <c r="P17">
        <f t="shared" si="6"/>
        <v>18</v>
      </c>
      <c r="Q17">
        <f t="shared" si="7"/>
        <v>7606.7513337154733</v>
      </c>
      <c r="R17">
        <f t="shared" si="10"/>
        <v>7.1000000000000014</v>
      </c>
      <c r="S17">
        <f t="shared" si="8"/>
        <v>1.314621651384318E-8</v>
      </c>
      <c r="T17">
        <f t="shared" si="9"/>
        <v>2.3663189724920331E-3</v>
      </c>
    </row>
    <row r="18" spans="1:20" x14ac:dyDescent="0.3">
      <c r="A18" t="s">
        <v>19</v>
      </c>
      <c r="B18">
        <v>30</v>
      </c>
      <c r="C18">
        <v>7.1260000000000003</v>
      </c>
      <c r="D18" s="1">
        <v>6.3979999999999995E-8</v>
      </c>
      <c r="E18">
        <v>28</v>
      </c>
      <c r="F18">
        <v>82</v>
      </c>
      <c r="G18">
        <v>1</v>
      </c>
      <c r="H18" t="s">
        <v>7</v>
      </c>
      <c r="I18">
        <v>4</v>
      </c>
      <c r="J18" t="s">
        <v>7</v>
      </c>
      <c r="K18">
        <v>17</v>
      </c>
      <c r="L18" t="s">
        <v>7</v>
      </c>
      <c r="M18">
        <f t="shared" si="4"/>
        <v>7.1260000000000003</v>
      </c>
      <c r="N18">
        <v>5</v>
      </c>
      <c r="O18">
        <f t="shared" si="5"/>
        <v>-0.33319999999999994</v>
      </c>
      <c r="P18">
        <f t="shared" si="6"/>
        <v>17</v>
      </c>
      <c r="Q18">
        <f t="shared" si="7"/>
        <v>7463.5874223545625</v>
      </c>
      <c r="R18">
        <f t="shared" si="10"/>
        <v>7.1250000000000018</v>
      </c>
      <c r="S18">
        <f t="shared" si="8"/>
        <v>-4.4643410888712316E-5</v>
      </c>
      <c r="T18">
        <f t="shared" si="9"/>
        <v>2.2777250453424654E-3</v>
      </c>
    </row>
    <row r="19" spans="1:20" x14ac:dyDescent="0.3">
      <c r="A19" t="s">
        <v>20</v>
      </c>
      <c r="B19">
        <v>30.9</v>
      </c>
      <c r="C19">
        <v>7.1509999999999998</v>
      </c>
      <c r="D19" s="1">
        <v>6.0940000000000002E-8</v>
      </c>
      <c r="E19">
        <v>40</v>
      </c>
      <c r="F19">
        <v>88</v>
      </c>
      <c r="G19">
        <v>2</v>
      </c>
      <c r="H19" t="s">
        <v>7</v>
      </c>
      <c r="I19">
        <v>5</v>
      </c>
      <c r="J19" t="s">
        <v>7</v>
      </c>
      <c r="K19">
        <v>17</v>
      </c>
      <c r="L19" t="s">
        <v>7</v>
      </c>
      <c r="M19">
        <f t="shared" si="4"/>
        <v>7.1509999999999998</v>
      </c>
      <c r="N19">
        <v>6</v>
      </c>
      <c r="O19">
        <f t="shared" si="5"/>
        <v>0.33350000000000013</v>
      </c>
      <c r="P19">
        <f t="shared" si="6"/>
        <v>17</v>
      </c>
      <c r="Q19">
        <f t="shared" si="7"/>
        <v>7323.1179471092773</v>
      </c>
      <c r="R19">
        <f t="shared" si="10"/>
        <v>7.1500000000000021</v>
      </c>
      <c r="S19">
        <f t="shared" si="8"/>
        <v>4.5540711266523531E-5</v>
      </c>
      <c r="T19">
        <f t="shared" si="9"/>
        <v>2.3214155668092947E-3</v>
      </c>
    </row>
    <row r="20" spans="1:20" x14ac:dyDescent="0.3">
      <c r="A20" t="s">
        <v>21</v>
      </c>
      <c r="B20">
        <v>30.9</v>
      </c>
      <c r="C20">
        <v>7.1752000000000002</v>
      </c>
      <c r="D20" s="1">
        <v>5.9559999999999999E-8</v>
      </c>
      <c r="E20">
        <v>56</v>
      </c>
      <c r="F20">
        <v>111</v>
      </c>
      <c r="G20">
        <v>6</v>
      </c>
      <c r="H20" t="s">
        <v>7</v>
      </c>
      <c r="I20">
        <v>3</v>
      </c>
      <c r="J20" t="s">
        <v>7</v>
      </c>
      <c r="K20">
        <v>20</v>
      </c>
      <c r="L20" t="s">
        <v>7</v>
      </c>
      <c r="M20">
        <f t="shared" si="4"/>
        <v>7.1752000000000002</v>
      </c>
      <c r="N20">
        <v>7</v>
      </c>
      <c r="O20">
        <f t="shared" si="5"/>
        <v>5.0000999999999998</v>
      </c>
      <c r="P20">
        <f t="shared" si="6"/>
        <v>20</v>
      </c>
      <c r="Q20">
        <f t="shared" si="7"/>
        <v>7185.292196973528</v>
      </c>
      <c r="R20">
        <f t="shared" si="10"/>
        <v>7.1750000000000025</v>
      </c>
      <c r="S20">
        <f t="shared" si="8"/>
        <v>6.958798421734416E-4</v>
      </c>
      <c r="T20">
        <f t="shared" si="9"/>
        <v>2.7834636994197781E-3</v>
      </c>
    </row>
    <row r="21" spans="1:20" x14ac:dyDescent="0.3">
      <c r="A21" t="s">
        <v>22</v>
      </c>
      <c r="B21">
        <v>30</v>
      </c>
      <c r="C21">
        <v>7.2012</v>
      </c>
      <c r="D21" s="1">
        <v>5.8379999999999997E-8</v>
      </c>
      <c r="E21">
        <v>76</v>
      </c>
      <c r="F21">
        <v>114</v>
      </c>
      <c r="G21">
        <v>13</v>
      </c>
      <c r="H21" t="s">
        <v>7</v>
      </c>
      <c r="I21">
        <v>5</v>
      </c>
      <c r="J21" t="s">
        <v>7</v>
      </c>
      <c r="K21">
        <v>33</v>
      </c>
      <c r="L21" t="s">
        <v>7</v>
      </c>
      <c r="M21">
        <f t="shared" si="4"/>
        <v>7.2012</v>
      </c>
      <c r="N21">
        <v>8</v>
      </c>
      <c r="O21">
        <f t="shared" si="5"/>
        <v>11.333500000000001</v>
      </c>
      <c r="P21">
        <f t="shared" si="6"/>
        <v>33</v>
      </c>
      <c r="Q21">
        <f t="shared" si="7"/>
        <v>7050.0604153546965</v>
      </c>
      <c r="R21">
        <f t="shared" si="10"/>
        <v>7.2000000000000028</v>
      </c>
      <c r="S21">
        <f t="shared" si="8"/>
        <v>1.6075748762827871E-3</v>
      </c>
      <c r="T21">
        <f t="shared" si="9"/>
        <v>4.6808109513682417E-3</v>
      </c>
    </row>
    <row r="22" spans="1:20" x14ac:dyDescent="0.3">
      <c r="A22" t="s">
        <v>23</v>
      </c>
      <c r="B22">
        <v>30.9</v>
      </c>
      <c r="C22">
        <v>7.2256</v>
      </c>
      <c r="D22" s="1">
        <v>5.8780000000000001E-8</v>
      </c>
      <c r="E22">
        <v>68</v>
      </c>
      <c r="F22">
        <v>109</v>
      </c>
      <c r="G22">
        <v>8</v>
      </c>
      <c r="H22" t="s">
        <v>7</v>
      </c>
      <c r="I22">
        <v>6</v>
      </c>
      <c r="J22" t="s">
        <v>7</v>
      </c>
      <c r="K22">
        <v>19</v>
      </c>
      <c r="L22" t="s">
        <v>7</v>
      </c>
      <c r="M22">
        <f t="shared" si="4"/>
        <v>7.2256</v>
      </c>
      <c r="N22">
        <v>9</v>
      </c>
      <c r="O22">
        <f t="shared" si="5"/>
        <v>6.0001999999999995</v>
      </c>
      <c r="P22">
        <f t="shared" si="6"/>
        <v>19</v>
      </c>
      <c r="Q22">
        <f t="shared" si="7"/>
        <v>6917.3737821109726</v>
      </c>
      <c r="R22">
        <f t="shared" si="10"/>
        <v>7.2250000000000032</v>
      </c>
      <c r="S22">
        <f>O22/Q22</f>
        <v>8.6741011675805677E-4</v>
      </c>
      <c r="T22">
        <f t="shared" si="9"/>
        <v>2.7467071461623081E-3</v>
      </c>
    </row>
    <row r="23" spans="1:20" x14ac:dyDescent="0.3">
      <c r="A23" t="s">
        <v>24</v>
      </c>
      <c r="B23">
        <v>30.9</v>
      </c>
      <c r="C23">
        <v>7.2503000000000002</v>
      </c>
      <c r="D23" s="1">
        <v>5.8099999999999997E-8</v>
      </c>
      <c r="E23">
        <v>77</v>
      </c>
      <c r="F23">
        <v>141</v>
      </c>
      <c r="G23">
        <v>14</v>
      </c>
      <c r="H23" t="s">
        <v>7</v>
      </c>
      <c r="I23">
        <v>9</v>
      </c>
      <c r="J23" t="s">
        <v>7</v>
      </c>
      <c r="K23">
        <v>33</v>
      </c>
      <c r="L23" t="s">
        <v>7</v>
      </c>
      <c r="M23">
        <f t="shared" si="4"/>
        <v>7.2503000000000002</v>
      </c>
      <c r="N23">
        <v>10</v>
      </c>
      <c r="O23">
        <f t="shared" si="5"/>
        <v>11.000299999999999</v>
      </c>
      <c r="P23">
        <f t="shared" si="6"/>
        <v>33</v>
      </c>
      <c r="Q23">
        <f t="shared" si="7"/>
        <v>6787.1843959267517</v>
      </c>
      <c r="R23">
        <f t="shared" si="10"/>
        <v>7.2500000000000036</v>
      </c>
      <c r="S23">
        <f t="shared" si="8"/>
        <v>1.6207457110789122E-3</v>
      </c>
      <c r="T23">
        <f>P23/Q23</f>
        <v>4.8621045303859078E-3</v>
      </c>
    </row>
    <row r="24" spans="1:20" x14ac:dyDescent="0.3">
      <c r="A24" t="s">
        <v>25</v>
      </c>
      <c r="B24">
        <v>30.9</v>
      </c>
      <c r="C24">
        <v>7.2766999999999999</v>
      </c>
      <c r="D24" s="1">
        <v>5.7380000000000002E-8</v>
      </c>
      <c r="E24">
        <v>104</v>
      </c>
      <c r="F24">
        <v>139</v>
      </c>
      <c r="G24">
        <v>20</v>
      </c>
      <c r="H24" t="s">
        <v>7</v>
      </c>
      <c r="I24">
        <v>14</v>
      </c>
      <c r="J24" t="s">
        <v>7</v>
      </c>
      <c r="K24">
        <v>52</v>
      </c>
      <c r="L24" t="s">
        <v>7</v>
      </c>
      <c r="M24">
        <f t="shared" si="4"/>
        <v>7.2766999999999999</v>
      </c>
      <c r="N24">
        <v>11</v>
      </c>
      <c r="O24">
        <f t="shared" si="5"/>
        <v>15.3338</v>
      </c>
      <c r="P24">
        <f t="shared" si="6"/>
        <v>52</v>
      </c>
      <c r="Q24">
        <f t="shared" si="7"/>
        <v>6659.4452570197345</v>
      </c>
      <c r="R24">
        <f t="shared" si="10"/>
        <v>7.2750000000000039</v>
      </c>
      <c r="S24">
        <f t="shared" si="8"/>
        <v>2.3025641638598367E-3</v>
      </c>
      <c r="T24">
        <f t="shared" si="9"/>
        <v>7.8084582113182319E-3</v>
      </c>
    </row>
    <row r="25" spans="1:20" x14ac:dyDescent="0.3">
      <c r="A25" t="s">
        <v>26</v>
      </c>
      <c r="B25">
        <v>30</v>
      </c>
      <c r="C25">
        <v>7.3014999999999999</v>
      </c>
      <c r="D25" s="1">
        <v>5.8509999999999999E-8</v>
      </c>
      <c r="E25">
        <v>140</v>
      </c>
      <c r="F25">
        <v>183</v>
      </c>
      <c r="G25">
        <v>36</v>
      </c>
      <c r="H25" t="s">
        <v>7</v>
      </c>
      <c r="I25">
        <v>30</v>
      </c>
      <c r="J25" t="s">
        <v>7</v>
      </c>
      <c r="K25">
        <v>86</v>
      </c>
      <c r="L25" t="s">
        <v>7</v>
      </c>
      <c r="M25">
        <f t="shared" si="4"/>
        <v>7.3014999999999999</v>
      </c>
      <c r="N25">
        <v>12</v>
      </c>
      <c r="O25">
        <f t="shared" si="5"/>
        <v>26.001000000000001</v>
      </c>
      <c r="P25">
        <f t="shared" si="6"/>
        <v>86</v>
      </c>
      <c r="Q25">
        <f t="shared" si="7"/>
        <v>6534.1102501735031</v>
      </c>
      <c r="R25">
        <f t="shared" si="10"/>
        <v>7.3000000000000043</v>
      </c>
      <c r="S25">
        <f t="shared" si="8"/>
        <v>3.9792716995109756E-3</v>
      </c>
      <c r="T25">
        <f t="shared" si="9"/>
        <v>1.3161700171452786E-2</v>
      </c>
    </row>
    <row r="26" spans="1:20" x14ac:dyDescent="0.3">
      <c r="A26" t="s">
        <v>27</v>
      </c>
      <c r="B26">
        <v>30.9</v>
      </c>
      <c r="C26">
        <v>7.3258999999999999</v>
      </c>
      <c r="D26" s="1">
        <v>5.7889999999999998E-8</v>
      </c>
      <c r="E26">
        <v>208</v>
      </c>
      <c r="F26">
        <v>201</v>
      </c>
      <c r="G26">
        <v>80</v>
      </c>
      <c r="H26" t="s">
        <v>7</v>
      </c>
      <c r="I26">
        <v>23</v>
      </c>
      <c r="J26" t="s">
        <v>7</v>
      </c>
      <c r="K26">
        <v>121</v>
      </c>
      <c r="L26" t="s">
        <v>7</v>
      </c>
      <c r="M26">
        <f t="shared" si="4"/>
        <v>7.3258999999999999</v>
      </c>
      <c r="N26">
        <v>13</v>
      </c>
      <c r="O26">
        <f t="shared" si="5"/>
        <v>72.334100000000007</v>
      </c>
      <c r="P26">
        <f t="shared" si="6"/>
        <v>121</v>
      </c>
      <c r="Q26">
        <f t="shared" si="7"/>
        <v>6411.1341280894194</v>
      </c>
      <c r="R26">
        <f t="shared" si="10"/>
        <v>7.3250000000000046</v>
      </c>
      <c r="S26">
        <f t="shared" si="8"/>
        <v>1.1282574744939282E-2</v>
      </c>
      <c r="T26">
        <f t="shared" si="9"/>
        <v>1.887341577675886E-2</v>
      </c>
    </row>
    <row r="27" spans="1:20" x14ac:dyDescent="0.3">
      <c r="A27" t="s">
        <v>28</v>
      </c>
      <c r="B27">
        <v>30.9</v>
      </c>
      <c r="C27">
        <v>7.3509000000000002</v>
      </c>
      <c r="D27" s="1">
        <v>5.833E-8</v>
      </c>
      <c r="E27">
        <v>359</v>
      </c>
      <c r="F27">
        <v>259</v>
      </c>
      <c r="G27">
        <v>126</v>
      </c>
      <c r="H27" t="s">
        <v>7</v>
      </c>
      <c r="I27">
        <v>57</v>
      </c>
      <c r="J27" t="s">
        <v>7</v>
      </c>
      <c r="K27">
        <v>210</v>
      </c>
      <c r="L27" t="s">
        <v>7</v>
      </c>
      <c r="M27">
        <f t="shared" si="4"/>
        <v>7.3509000000000002</v>
      </c>
      <c r="N27">
        <v>14</v>
      </c>
      <c r="O27">
        <f t="shared" si="5"/>
        <v>107.00190000000001</v>
      </c>
      <c r="P27">
        <f t="shared" si="6"/>
        <v>210</v>
      </c>
      <c r="Q27">
        <f t="shared" si="7"/>
        <v>6290.4724950518648</v>
      </c>
      <c r="R27">
        <f t="shared" si="10"/>
        <v>7.350000000000005</v>
      </c>
      <c r="S27">
        <f t="shared" si="8"/>
        <v>1.7010153066271023E-2</v>
      </c>
      <c r="T27">
        <f t="shared" si="9"/>
        <v>3.3383819763171632E-2</v>
      </c>
    </row>
    <row r="28" spans="1:20" x14ac:dyDescent="0.3">
      <c r="A28" t="s">
        <v>29</v>
      </c>
      <c r="B28">
        <v>30.9</v>
      </c>
      <c r="C28">
        <v>7.3743999999999996</v>
      </c>
      <c r="D28" s="1">
        <v>5.7730000000000001E-8</v>
      </c>
      <c r="E28">
        <v>646</v>
      </c>
      <c r="F28">
        <v>361</v>
      </c>
      <c r="G28">
        <v>251</v>
      </c>
      <c r="H28" t="s">
        <v>7</v>
      </c>
      <c r="I28">
        <v>92</v>
      </c>
      <c r="J28" t="s">
        <v>7</v>
      </c>
      <c r="K28">
        <v>367</v>
      </c>
      <c r="L28" t="s">
        <v>7</v>
      </c>
      <c r="M28">
        <f t="shared" si="4"/>
        <v>7.3743999999999996</v>
      </c>
      <c r="N28">
        <v>15</v>
      </c>
      <c r="O28">
        <f t="shared" si="5"/>
        <v>220.3364</v>
      </c>
      <c r="P28">
        <f t="shared" si="6"/>
        <v>367</v>
      </c>
      <c r="Q28">
        <f t="shared" si="7"/>
        <v>6172.0817909009011</v>
      </c>
      <c r="R28">
        <f t="shared" si="10"/>
        <v>7.3750000000000053</v>
      </c>
      <c r="S28">
        <f t="shared" si="8"/>
        <v>3.5698878832880608E-2</v>
      </c>
      <c r="T28">
        <f t="shared" si="9"/>
        <v>5.946129886694701E-2</v>
      </c>
    </row>
    <row r="29" spans="1:20" x14ac:dyDescent="0.3">
      <c r="A29" t="s">
        <v>30</v>
      </c>
      <c r="B29">
        <v>30.9</v>
      </c>
      <c r="C29">
        <v>7.3996000000000004</v>
      </c>
      <c r="D29" s="1">
        <v>5.9779999999999997E-8</v>
      </c>
      <c r="E29">
        <v>1079</v>
      </c>
      <c r="F29">
        <v>599</v>
      </c>
      <c r="G29">
        <v>460</v>
      </c>
      <c r="H29" t="s">
        <v>7</v>
      </c>
      <c r="I29">
        <v>187</v>
      </c>
      <c r="J29" t="s">
        <v>7</v>
      </c>
      <c r="K29">
        <v>681</v>
      </c>
      <c r="L29" t="s">
        <v>7</v>
      </c>
      <c r="M29">
        <f t="shared" si="4"/>
        <v>7.3996000000000004</v>
      </c>
      <c r="N29">
        <v>16</v>
      </c>
      <c r="O29">
        <f t="shared" si="5"/>
        <v>397.67290000000003</v>
      </c>
      <c r="P29">
        <f t="shared" si="6"/>
        <v>681</v>
      </c>
      <c r="Q29">
        <f t="shared" si="7"/>
        <v>6055.9192753065818</v>
      </c>
      <c r="R29">
        <f t="shared" si="10"/>
        <v>7.4000000000000057</v>
      </c>
      <c r="S29">
        <f t="shared" si="8"/>
        <v>6.5666809929507811E-2</v>
      </c>
      <c r="T29">
        <f t="shared" si="9"/>
        <v>0.11245196130285674</v>
      </c>
    </row>
    <row r="30" spans="1:20" x14ac:dyDescent="0.3">
      <c r="A30" t="s">
        <v>31</v>
      </c>
      <c r="B30">
        <v>30.9</v>
      </c>
      <c r="C30">
        <v>7.4245999999999999</v>
      </c>
      <c r="D30" s="1">
        <v>5.959E-8</v>
      </c>
      <c r="E30">
        <v>1203</v>
      </c>
      <c r="F30">
        <v>923</v>
      </c>
      <c r="G30">
        <v>526</v>
      </c>
      <c r="H30" t="s">
        <v>7</v>
      </c>
      <c r="I30">
        <v>321</v>
      </c>
      <c r="J30" t="s">
        <v>7</v>
      </c>
      <c r="K30">
        <v>906</v>
      </c>
      <c r="L30" t="s">
        <v>7</v>
      </c>
      <c r="M30">
        <f t="shared" si="4"/>
        <v>7.4245999999999999</v>
      </c>
      <c r="N30">
        <v>17</v>
      </c>
      <c r="O30">
        <f t="shared" si="5"/>
        <v>419.01069999999999</v>
      </c>
      <c r="P30">
        <f t="shared" si="6"/>
        <v>906</v>
      </c>
      <c r="Q30">
        <f t="shared" si="7"/>
        <v>5941.9430123392276</v>
      </c>
      <c r="R30">
        <f t="shared" si="10"/>
        <v>7.425000000000006</v>
      </c>
      <c r="S30">
        <f t="shared" si="8"/>
        <v>7.0517455170786572E-2</v>
      </c>
      <c r="T30">
        <f t="shared" si="9"/>
        <v>0.15247537684534698</v>
      </c>
    </row>
    <row r="31" spans="1:20" x14ac:dyDescent="0.3">
      <c r="A31" t="s">
        <v>32</v>
      </c>
      <c r="B31">
        <v>30</v>
      </c>
      <c r="C31">
        <v>7.4516999999999998</v>
      </c>
      <c r="D31" s="1">
        <v>5.8810000000000002E-8</v>
      </c>
      <c r="E31">
        <v>1050</v>
      </c>
      <c r="F31">
        <v>1390</v>
      </c>
      <c r="G31">
        <v>435</v>
      </c>
      <c r="H31" t="s">
        <v>7</v>
      </c>
      <c r="I31">
        <v>501</v>
      </c>
      <c r="J31" t="s">
        <v>7</v>
      </c>
      <c r="K31">
        <v>1027</v>
      </c>
      <c r="L31" t="s">
        <v>7</v>
      </c>
      <c r="M31">
        <f t="shared" si="4"/>
        <v>7.4516999999999998</v>
      </c>
      <c r="N31">
        <v>18</v>
      </c>
      <c r="O31">
        <f t="shared" si="5"/>
        <v>268.01670000000001</v>
      </c>
      <c r="P31">
        <f t="shared" si="6"/>
        <v>1027</v>
      </c>
      <c r="Q31">
        <f t="shared" si="7"/>
        <v>5830.1118553301012</v>
      </c>
      <c r="R31">
        <f t="shared" si="10"/>
        <v>7.4500000000000064</v>
      </c>
      <c r="S31">
        <f t="shared" si="8"/>
        <v>4.5971107699240683E-2</v>
      </c>
      <c r="T31">
        <f t="shared" si="9"/>
        <v>0.17615442473219087</v>
      </c>
    </row>
    <row r="32" spans="1:20" x14ac:dyDescent="0.3">
      <c r="A32" t="s">
        <v>33</v>
      </c>
      <c r="B32">
        <v>30.9</v>
      </c>
      <c r="C32">
        <v>7.4766000000000004</v>
      </c>
      <c r="D32" s="1">
        <v>5.9429999999999997E-8</v>
      </c>
      <c r="E32">
        <v>1025</v>
      </c>
      <c r="F32">
        <v>1696</v>
      </c>
      <c r="G32">
        <v>423</v>
      </c>
      <c r="H32" t="s">
        <v>7</v>
      </c>
      <c r="I32">
        <v>691</v>
      </c>
      <c r="J32" t="s">
        <v>7</v>
      </c>
      <c r="K32">
        <v>1236</v>
      </c>
      <c r="L32" t="s">
        <v>7</v>
      </c>
      <c r="M32">
        <f t="shared" si="4"/>
        <v>7.4766000000000004</v>
      </c>
      <c r="N32">
        <v>19</v>
      </c>
      <c r="O32">
        <f t="shared" si="5"/>
        <v>192.68970000000002</v>
      </c>
      <c r="P32">
        <f t="shared" si="6"/>
        <v>1236</v>
      </c>
      <c r="Q32">
        <f t="shared" si="7"/>
        <v>5720.3854320170112</v>
      </c>
      <c r="R32">
        <f t="shared" si="10"/>
        <v>7.4750000000000068</v>
      </c>
      <c r="S32">
        <f t="shared" si="8"/>
        <v>3.3684740703225226E-2</v>
      </c>
      <c r="T32">
        <f t="shared" si="9"/>
        <v>0.21606935663497515</v>
      </c>
    </row>
    <row r="33" spans="1:20" x14ac:dyDescent="0.3">
      <c r="A33" t="s">
        <v>34</v>
      </c>
      <c r="B33">
        <v>30.9</v>
      </c>
      <c r="C33">
        <v>7.4981999999999998</v>
      </c>
      <c r="D33" s="1">
        <v>6.1039999999999996E-8</v>
      </c>
      <c r="E33">
        <v>996</v>
      </c>
      <c r="F33">
        <v>1915</v>
      </c>
      <c r="G33">
        <v>405</v>
      </c>
      <c r="H33" t="s">
        <v>7</v>
      </c>
      <c r="I33">
        <v>758</v>
      </c>
      <c r="J33" t="s">
        <v>7</v>
      </c>
      <c r="K33">
        <v>1349</v>
      </c>
      <c r="L33" t="s">
        <v>7</v>
      </c>
      <c r="M33">
        <f t="shared" si="4"/>
        <v>7.4981999999999998</v>
      </c>
      <c r="N33">
        <v>20</v>
      </c>
      <c r="O33">
        <f t="shared" si="5"/>
        <v>152.35860000000002</v>
      </c>
      <c r="P33">
        <f t="shared" si="6"/>
        <v>1349</v>
      </c>
      <c r="Q33">
        <f t="shared" si="7"/>
        <v>5612.7241299694888</v>
      </c>
      <c r="R33">
        <f t="shared" si="10"/>
        <v>7.5000000000000071</v>
      </c>
      <c r="S33">
        <f t="shared" si="8"/>
        <v>2.7145214422079258E-2</v>
      </c>
      <c r="T33">
        <f t="shared" si="9"/>
        <v>0.24034674941476827</v>
      </c>
    </row>
    <row r="34" spans="1:20" x14ac:dyDescent="0.3">
      <c r="A34" t="s">
        <v>35</v>
      </c>
      <c r="B34">
        <v>30.9</v>
      </c>
      <c r="C34">
        <v>7.5239000000000003</v>
      </c>
      <c r="D34" s="1">
        <v>6.0090000000000004E-8</v>
      </c>
      <c r="E34">
        <v>990</v>
      </c>
      <c r="F34">
        <v>2108</v>
      </c>
      <c r="G34">
        <v>395</v>
      </c>
      <c r="H34" t="s">
        <v>7</v>
      </c>
      <c r="I34">
        <v>804</v>
      </c>
      <c r="J34" t="s">
        <v>7</v>
      </c>
      <c r="K34">
        <v>1512</v>
      </c>
      <c r="L34" t="s">
        <v>7</v>
      </c>
      <c r="M34">
        <f t="shared" si="4"/>
        <v>7.5239000000000003</v>
      </c>
      <c r="N34">
        <v>21</v>
      </c>
      <c r="O34">
        <f t="shared" si="5"/>
        <v>127.02680000000004</v>
      </c>
      <c r="P34">
        <f t="shared" si="6"/>
        <v>1512</v>
      </c>
      <c r="Q34">
        <f t="shared" si="7"/>
        <v>5507.089082288272</v>
      </c>
      <c r="R34">
        <f t="shared" si="10"/>
        <v>7.5250000000000075</v>
      </c>
      <c r="S34">
        <f t="shared" si="8"/>
        <v>2.3066051429699887E-2</v>
      </c>
      <c r="T34">
        <f t="shared" si="9"/>
        <v>0.27455521009508405</v>
      </c>
    </row>
    <row r="35" spans="1:20" x14ac:dyDescent="0.3">
      <c r="A35" t="s">
        <v>36</v>
      </c>
      <c r="B35">
        <v>30.9</v>
      </c>
      <c r="C35">
        <v>7.5496999999999996</v>
      </c>
      <c r="D35" s="1">
        <v>5.8589999999999997E-8</v>
      </c>
      <c r="E35">
        <v>1080</v>
      </c>
      <c r="F35">
        <v>2031</v>
      </c>
      <c r="G35">
        <v>454</v>
      </c>
      <c r="H35" t="s">
        <v>7</v>
      </c>
      <c r="I35">
        <v>789</v>
      </c>
      <c r="J35" t="s">
        <v>7</v>
      </c>
      <c r="K35">
        <v>1689</v>
      </c>
      <c r="L35" t="s">
        <v>7</v>
      </c>
      <c r="M35">
        <f t="shared" si="4"/>
        <v>7.5496999999999996</v>
      </c>
      <c r="N35">
        <v>22</v>
      </c>
      <c r="O35">
        <f t="shared" si="5"/>
        <v>191.02629999999999</v>
      </c>
      <c r="P35">
        <f t="shared" si="6"/>
        <v>1689</v>
      </c>
      <c r="Q35">
        <f t="shared" si="7"/>
        <v>5403.4421535739266</v>
      </c>
      <c r="R35">
        <f t="shared" si="10"/>
        <v>7.5500000000000078</v>
      </c>
      <c r="S35">
        <f t="shared" si="8"/>
        <v>3.535270565886451E-2</v>
      </c>
      <c r="T35">
        <f t="shared" si="9"/>
        <v>0.31257852901837163</v>
      </c>
    </row>
    <row r="36" spans="1:20" x14ac:dyDescent="0.3">
      <c r="A36" t="s">
        <v>37</v>
      </c>
      <c r="B36">
        <v>30.9</v>
      </c>
      <c r="C36">
        <v>7.5743</v>
      </c>
      <c r="D36" s="1">
        <v>5.777E-8</v>
      </c>
      <c r="E36">
        <v>1108</v>
      </c>
      <c r="F36">
        <v>2162</v>
      </c>
      <c r="G36">
        <v>477</v>
      </c>
      <c r="H36" t="s">
        <v>7</v>
      </c>
      <c r="I36">
        <v>830</v>
      </c>
      <c r="J36" t="s">
        <v>7</v>
      </c>
      <c r="K36">
        <v>1876</v>
      </c>
      <c r="L36" t="s">
        <v>7</v>
      </c>
      <c r="M36">
        <f t="shared" si="4"/>
        <v>7.5743</v>
      </c>
      <c r="N36">
        <v>23</v>
      </c>
      <c r="O36">
        <f t="shared" si="5"/>
        <v>200.36099999999999</v>
      </c>
      <c r="P36">
        <f t="shared" si="6"/>
        <v>1876</v>
      </c>
      <c r="Q36">
        <f t="shared" si="7"/>
        <v>5301.7459261595595</v>
      </c>
      <c r="R36">
        <f t="shared" si="10"/>
        <v>7.5750000000000082</v>
      </c>
      <c r="S36">
        <f t="shared" si="8"/>
        <v>3.7791512982806412E-2</v>
      </c>
      <c r="T36">
        <f t="shared" si="9"/>
        <v>0.35384570028970125</v>
      </c>
    </row>
    <row r="37" spans="1:20" x14ac:dyDescent="0.3">
      <c r="A37" t="s">
        <v>38</v>
      </c>
      <c r="B37">
        <v>30.9</v>
      </c>
      <c r="C37">
        <v>7.6006</v>
      </c>
      <c r="D37" s="1">
        <v>5.945E-8</v>
      </c>
      <c r="E37">
        <v>1137</v>
      </c>
      <c r="F37">
        <v>2258</v>
      </c>
      <c r="G37">
        <v>476</v>
      </c>
      <c r="H37" t="s">
        <v>7</v>
      </c>
      <c r="I37">
        <v>897</v>
      </c>
      <c r="J37" t="s">
        <v>7</v>
      </c>
      <c r="K37">
        <v>2141</v>
      </c>
      <c r="L37" t="s">
        <v>7</v>
      </c>
      <c r="M37">
        <f t="shared" si="4"/>
        <v>7.6006</v>
      </c>
      <c r="N37">
        <v>24</v>
      </c>
      <c r="O37">
        <f t="shared" si="5"/>
        <v>177.0299</v>
      </c>
      <c r="P37">
        <f t="shared" si="6"/>
        <v>2141</v>
      </c>
      <c r="Q37">
        <f t="shared" si="7"/>
        <v>5201.9636866026312</v>
      </c>
      <c r="R37">
        <f t="shared" si="10"/>
        <v>7.6000000000000085</v>
      </c>
      <c r="S37">
        <f t="shared" si="8"/>
        <v>3.403136020651791E-2</v>
      </c>
      <c r="T37">
        <f t="shared" si="9"/>
        <v>0.41157534519397487</v>
      </c>
    </row>
    <row r="38" spans="1:20" x14ac:dyDescent="0.3">
      <c r="A38" t="s">
        <v>39</v>
      </c>
      <c r="B38">
        <v>30.9</v>
      </c>
      <c r="C38">
        <v>7.6228999999999996</v>
      </c>
      <c r="D38" s="1">
        <v>5.8000000000000003E-8</v>
      </c>
      <c r="E38">
        <v>1096</v>
      </c>
      <c r="F38">
        <v>2354</v>
      </c>
      <c r="G38">
        <v>469</v>
      </c>
      <c r="H38" t="s">
        <v>7</v>
      </c>
      <c r="I38">
        <v>933</v>
      </c>
      <c r="J38" t="s">
        <v>7</v>
      </c>
      <c r="K38">
        <v>2332</v>
      </c>
      <c r="L38" t="s">
        <v>7</v>
      </c>
      <c r="M38">
        <f t="shared" si="4"/>
        <v>7.6228999999999996</v>
      </c>
      <c r="N38">
        <v>25</v>
      </c>
      <c r="O38">
        <f t="shared" si="5"/>
        <v>158.03110000000004</v>
      </c>
      <c r="P38">
        <f t="shared" si="6"/>
        <v>2332</v>
      </c>
      <c r="Q38">
        <f t="shared" si="7"/>
        <v>5104.0594124310055</v>
      </c>
      <c r="R38">
        <f t="shared" si="10"/>
        <v>7.6250000000000089</v>
      </c>
      <c r="S38">
        <f t="shared" si="8"/>
        <v>3.096184570561878E-2</v>
      </c>
      <c r="T38">
        <f t="shared" si="9"/>
        <v>0.45689123334269632</v>
      </c>
    </row>
    <row r="39" spans="1:20" x14ac:dyDescent="0.3">
      <c r="A39" t="s">
        <v>40</v>
      </c>
      <c r="B39">
        <v>30.9</v>
      </c>
      <c r="C39">
        <v>7.6515000000000004</v>
      </c>
      <c r="D39" s="1">
        <v>5.7130000000000003E-8</v>
      </c>
      <c r="E39">
        <v>1088</v>
      </c>
      <c r="F39">
        <v>2305</v>
      </c>
      <c r="G39">
        <v>485</v>
      </c>
      <c r="H39" t="s">
        <v>7</v>
      </c>
      <c r="I39">
        <v>963</v>
      </c>
      <c r="J39" t="s">
        <v>7</v>
      </c>
      <c r="K39">
        <v>2478</v>
      </c>
      <c r="L39" t="s">
        <v>7</v>
      </c>
      <c r="M39">
        <f t="shared" si="4"/>
        <v>7.6515000000000004</v>
      </c>
      <c r="N39">
        <v>26</v>
      </c>
      <c r="O39">
        <f t="shared" si="5"/>
        <v>164.03210000000001</v>
      </c>
      <c r="P39">
        <f t="shared" si="6"/>
        <v>2478</v>
      </c>
      <c r="Q39">
        <f t="shared" si="7"/>
        <v>5007.997759138445</v>
      </c>
      <c r="R39">
        <f t="shared" si="10"/>
        <v>7.6500000000000092</v>
      </c>
      <c r="S39">
        <f t="shared" si="8"/>
        <v>3.2754028234273695E-2</v>
      </c>
      <c r="T39">
        <f t="shared" si="9"/>
        <v>0.49480852811449838</v>
      </c>
    </row>
    <row r="40" spans="1:20" x14ac:dyDescent="0.3">
      <c r="A40" t="s">
        <v>41</v>
      </c>
      <c r="B40">
        <v>30.9</v>
      </c>
      <c r="C40">
        <v>7.6760000000000002</v>
      </c>
      <c r="D40" s="1">
        <v>5.7539999999999998E-8</v>
      </c>
      <c r="E40">
        <v>1031</v>
      </c>
      <c r="F40">
        <v>2333</v>
      </c>
      <c r="G40">
        <v>441</v>
      </c>
      <c r="H40" t="s">
        <v>7</v>
      </c>
      <c r="I40">
        <v>917</v>
      </c>
      <c r="J40" t="s">
        <v>7</v>
      </c>
      <c r="K40">
        <v>2563</v>
      </c>
      <c r="L40" t="s">
        <v>7</v>
      </c>
      <c r="M40">
        <f t="shared" si="4"/>
        <v>7.6760000000000002</v>
      </c>
      <c r="N40">
        <v>27</v>
      </c>
      <c r="O40">
        <f t="shared" si="5"/>
        <v>135.3639</v>
      </c>
      <c r="P40">
        <f t="shared" si="6"/>
        <v>2563</v>
      </c>
      <c r="Q40">
        <f t="shared" si="7"/>
        <v>4913.7440474248615</v>
      </c>
      <c r="R40">
        <f t="shared" si="10"/>
        <v>7.6750000000000096</v>
      </c>
      <c r="S40">
        <f t="shared" si="8"/>
        <v>2.7548016073596662E-2</v>
      </c>
      <c r="T40">
        <f t="shared" si="9"/>
        <v>0.52159818974355976</v>
      </c>
    </row>
    <row r="41" spans="1:20" x14ac:dyDescent="0.3">
      <c r="A41" t="s">
        <v>42</v>
      </c>
      <c r="B41">
        <v>30.9</v>
      </c>
      <c r="C41">
        <v>7.7008999999999999</v>
      </c>
      <c r="D41" s="1">
        <v>5.8070000000000003E-8</v>
      </c>
      <c r="E41">
        <v>1025</v>
      </c>
      <c r="F41">
        <v>2290</v>
      </c>
      <c r="G41">
        <v>416</v>
      </c>
      <c r="H41" t="s">
        <v>7</v>
      </c>
      <c r="I41">
        <v>900</v>
      </c>
      <c r="J41" t="s">
        <v>7</v>
      </c>
      <c r="K41">
        <v>2706</v>
      </c>
      <c r="L41" t="s">
        <v>7</v>
      </c>
      <c r="M41">
        <f t="shared" si="4"/>
        <v>7.7008999999999999</v>
      </c>
      <c r="N41">
        <v>28</v>
      </c>
      <c r="O41">
        <f t="shared" si="5"/>
        <v>116.03000000000003</v>
      </c>
      <c r="P41">
        <f t="shared" si="6"/>
        <v>2706</v>
      </c>
      <c r="Q41">
        <f t="shared" si="7"/>
        <v>4821.2642506767088</v>
      </c>
      <c r="R41">
        <f t="shared" si="10"/>
        <v>7.7000000000000099</v>
      </c>
      <c r="S41">
        <f t="shared" si="8"/>
        <v>2.4066301693319164E-2</v>
      </c>
      <c r="T41">
        <f t="shared" si="9"/>
        <v>0.56126357305974006</v>
      </c>
    </row>
    <row r="42" spans="1:20" x14ac:dyDescent="0.3">
      <c r="A42" t="s">
        <v>43</v>
      </c>
      <c r="B42">
        <v>30</v>
      </c>
      <c r="C42">
        <v>7.7247000000000003</v>
      </c>
      <c r="D42" s="1">
        <v>5.7170000000000002E-8</v>
      </c>
      <c r="E42">
        <v>985</v>
      </c>
      <c r="F42">
        <v>2251</v>
      </c>
      <c r="G42">
        <v>411</v>
      </c>
      <c r="H42" t="s">
        <v>7</v>
      </c>
      <c r="I42">
        <v>883</v>
      </c>
      <c r="J42" t="s">
        <v>7</v>
      </c>
      <c r="K42">
        <v>2737</v>
      </c>
      <c r="L42" t="s">
        <v>7</v>
      </c>
      <c r="M42">
        <f t="shared" si="4"/>
        <v>7.7247000000000003</v>
      </c>
      <c r="N42">
        <v>29</v>
      </c>
      <c r="O42">
        <f t="shared" si="5"/>
        <v>116.6961</v>
      </c>
      <c r="P42">
        <f t="shared" si="6"/>
        <v>2737</v>
      </c>
      <c r="Q42">
        <f t="shared" si="7"/>
        <v>4730.5249826830141</v>
      </c>
      <c r="R42">
        <f t="shared" si="10"/>
        <v>7.7250000000000103</v>
      </c>
      <c r="S42">
        <f t="shared" si="8"/>
        <v>2.4668741931854976E-2</v>
      </c>
      <c r="T42">
        <f t="shared" si="9"/>
        <v>0.57858271756714297</v>
      </c>
    </row>
    <row r="43" spans="1:20" x14ac:dyDescent="0.3">
      <c r="A43" t="s">
        <v>44</v>
      </c>
      <c r="B43">
        <v>30.9</v>
      </c>
      <c r="C43">
        <v>7.7484999999999999</v>
      </c>
      <c r="D43" s="1">
        <v>5.655E-8</v>
      </c>
      <c r="E43">
        <v>1007</v>
      </c>
      <c r="F43">
        <v>2304</v>
      </c>
      <c r="G43">
        <v>387</v>
      </c>
      <c r="H43" t="s">
        <v>7</v>
      </c>
      <c r="I43">
        <v>912</v>
      </c>
      <c r="J43" t="s">
        <v>7</v>
      </c>
      <c r="K43">
        <v>2911</v>
      </c>
      <c r="L43" t="s">
        <v>7</v>
      </c>
      <c r="M43">
        <f t="shared" si="4"/>
        <v>7.7484999999999999</v>
      </c>
      <c r="N43">
        <v>30</v>
      </c>
      <c r="O43">
        <f t="shared" si="5"/>
        <v>83.030399999999986</v>
      </c>
      <c r="P43">
        <f t="shared" si="6"/>
        <v>2911</v>
      </c>
      <c r="Q43">
        <f t="shared" si="7"/>
        <v>4641.4934855825804</v>
      </c>
      <c r="R43">
        <f t="shared" si="10"/>
        <v>7.7500000000000107</v>
      </c>
      <c r="S43">
        <f t="shared" si="8"/>
        <v>1.7888724880883541E-2</v>
      </c>
      <c r="T43">
        <f t="shared" si="9"/>
        <v>0.62716882163944776</v>
      </c>
    </row>
    <row r="44" spans="1:20" x14ac:dyDescent="0.3">
      <c r="A44" t="s">
        <v>45</v>
      </c>
      <c r="B44">
        <v>30.9</v>
      </c>
      <c r="C44">
        <v>7.7742000000000004</v>
      </c>
      <c r="D44" s="1">
        <v>5.6389999999999997E-8</v>
      </c>
      <c r="E44">
        <v>997</v>
      </c>
      <c r="F44">
        <v>2184</v>
      </c>
      <c r="G44">
        <v>403</v>
      </c>
      <c r="H44" t="s">
        <v>7</v>
      </c>
      <c r="I44">
        <v>797</v>
      </c>
      <c r="J44" t="s">
        <v>7</v>
      </c>
      <c r="K44">
        <v>2891</v>
      </c>
      <c r="L44" t="s">
        <v>7</v>
      </c>
      <c r="M44">
        <f t="shared" si="4"/>
        <v>7.7742000000000004</v>
      </c>
      <c r="N44">
        <v>31</v>
      </c>
      <c r="O44">
        <f t="shared" si="5"/>
        <v>137.35990000000004</v>
      </c>
      <c r="P44">
        <f t="shared" si="6"/>
        <v>2891</v>
      </c>
      <c r="Q44">
        <f t="shared" si="7"/>
        <v>4554.1376180380557</v>
      </c>
      <c r="R44">
        <f t="shared" si="10"/>
        <v>7.775000000000011</v>
      </c>
      <c r="S44">
        <f t="shared" si="8"/>
        <v>3.0161561094672263E-2</v>
      </c>
      <c r="T44">
        <f t="shared" si="9"/>
        <v>0.6348073427885248</v>
      </c>
    </row>
    <row r="45" spans="1:20" x14ac:dyDescent="0.3">
      <c r="A45" t="s">
        <v>46</v>
      </c>
      <c r="B45">
        <v>30.9</v>
      </c>
      <c r="C45">
        <v>7.8009000000000004</v>
      </c>
      <c r="D45" s="1">
        <v>5.6659999999999999E-8</v>
      </c>
      <c r="E45">
        <v>1003</v>
      </c>
      <c r="F45">
        <v>2204</v>
      </c>
      <c r="G45">
        <v>439</v>
      </c>
      <c r="H45" t="s">
        <v>7</v>
      </c>
      <c r="I45">
        <v>860</v>
      </c>
      <c r="J45" t="s">
        <v>7</v>
      </c>
      <c r="K45">
        <v>3103</v>
      </c>
      <c r="L45" t="s">
        <v>7</v>
      </c>
      <c r="M45">
        <f t="shared" si="4"/>
        <v>7.8009000000000004</v>
      </c>
      <c r="N45">
        <v>32</v>
      </c>
      <c r="O45">
        <f t="shared" si="5"/>
        <v>152.36200000000002</v>
      </c>
      <c r="P45">
        <f t="shared" si="6"/>
        <v>3103</v>
      </c>
      <c r="Q45">
        <f t="shared" si="7"/>
        <v>4468.4258436325499</v>
      </c>
      <c r="R45">
        <f t="shared" si="10"/>
        <v>7.8000000000000114</v>
      </c>
      <c r="S45">
        <f t="shared" si="8"/>
        <v>3.4097466385643156E-2</v>
      </c>
      <c r="T45">
        <f t="shared" si="9"/>
        <v>0.69442799513428999</v>
      </c>
    </row>
    <row r="46" spans="1:20" x14ac:dyDescent="0.3">
      <c r="A46" t="s">
        <v>47</v>
      </c>
      <c r="B46">
        <v>30</v>
      </c>
      <c r="C46">
        <v>7.8231999999999999</v>
      </c>
      <c r="D46" s="1">
        <v>5.6580000000000001E-8</v>
      </c>
      <c r="E46">
        <v>948</v>
      </c>
      <c r="F46">
        <v>2228</v>
      </c>
      <c r="G46">
        <v>399</v>
      </c>
      <c r="H46" t="s">
        <v>7</v>
      </c>
      <c r="I46">
        <v>848</v>
      </c>
      <c r="J46" t="s">
        <v>7</v>
      </c>
      <c r="K46">
        <v>3152</v>
      </c>
      <c r="L46" t="s">
        <v>7</v>
      </c>
      <c r="M46">
        <f t="shared" si="4"/>
        <v>7.8231999999999999</v>
      </c>
      <c r="N46">
        <v>33</v>
      </c>
      <c r="O46">
        <f t="shared" si="5"/>
        <v>116.36160000000001</v>
      </c>
      <c r="P46">
        <f t="shared" si="6"/>
        <v>3152</v>
      </c>
      <c r="Q46">
        <f t="shared" si="7"/>
        <v>4384.3272194846586</v>
      </c>
      <c r="R46">
        <f t="shared" si="10"/>
        <v>7.8250000000000117</v>
      </c>
      <c r="S46">
        <f t="shared" si="8"/>
        <v>2.6540354808115202E-2</v>
      </c>
      <c r="T46">
        <f t="shared" si="9"/>
        <v>0.71892444204255623</v>
      </c>
    </row>
    <row r="47" spans="1:20" x14ac:dyDescent="0.3">
      <c r="A47" t="s">
        <v>48</v>
      </c>
      <c r="B47">
        <v>30.9</v>
      </c>
      <c r="C47">
        <v>7.8525999999999998</v>
      </c>
      <c r="D47" s="1">
        <v>5.8299999999999999E-8</v>
      </c>
      <c r="E47">
        <v>1016</v>
      </c>
      <c r="F47">
        <v>2283</v>
      </c>
      <c r="G47">
        <v>394</v>
      </c>
      <c r="H47" t="s">
        <v>7</v>
      </c>
      <c r="I47">
        <v>820</v>
      </c>
      <c r="J47" t="s">
        <v>7</v>
      </c>
      <c r="K47">
        <v>3348</v>
      </c>
      <c r="L47" t="s">
        <v>7</v>
      </c>
      <c r="M47">
        <f t="shared" si="4"/>
        <v>7.8525999999999998</v>
      </c>
      <c r="N47">
        <v>34</v>
      </c>
      <c r="O47">
        <f t="shared" si="5"/>
        <v>120.69400000000002</v>
      </c>
      <c r="P47">
        <f t="shared" si="6"/>
        <v>3348</v>
      </c>
      <c r="Q47">
        <f t="shared" si="7"/>
        <v>4301.8113850777318</v>
      </c>
      <c r="R47">
        <f t="shared" si="10"/>
        <v>7.8500000000000121</v>
      </c>
      <c r="S47">
        <f t="shared" si="8"/>
        <v>2.8056553204230998E-2</v>
      </c>
      <c r="T47">
        <f t="shared" si="9"/>
        <v>0.77827680023667589</v>
      </c>
    </row>
    <row r="48" spans="1:20" x14ac:dyDescent="0.3">
      <c r="A48" t="s">
        <v>49</v>
      </c>
      <c r="B48">
        <v>30.9</v>
      </c>
      <c r="C48">
        <v>7.8765000000000001</v>
      </c>
      <c r="D48" s="1">
        <v>5.7649999999999997E-8</v>
      </c>
      <c r="E48">
        <v>944</v>
      </c>
      <c r="F48">
        <v>2242</v>
      </c>
      <c r="G48">
        <v>367</v>
      </c>
      <c r="H48" t="s">
        <v>7</v>
      </c>
      <c r="I48">
        <v>799</v>
      </c>
      <c r="J48" t="s">
        <v>7</v>
      </c>
      <c r="K48">
        <v>3348</v>
      </c>
      <c r="L48" t="s">
        <v>7</v>
      </c>
      <c r="M48">
        <f t="shared" si="4"/>
        <v>7.8765000000000001</v>
      </c>
      <c r="N48">
        <v>35</v>
      </c>
      <c r="O48">
        <f t="shared" si="5"/>
        <v>100.69330000000002</v>
      </c>
      <c r="P48">
        <f t="shared" si="6"/>
        <v>3348</v>
      </c>
      <c r="Q48">
        <f t="shared" si="7"/>
        <v>4220.8485512994102</v>
      </c>
      <c r="R48">
        <f t="shared" si="10"/>
        <v>7.8750000000000124</v>
      </c>
      <c r="S48">
        <f t="shared" si="8"/>
        <v>2.385617460001048E-2</v>
      </c>
      <c r="T48">
        <f t="shared" si="9"/>
        <v>0.79320543234589658</v>
      </c>
    </row>
    <row r="49" spans="1:20" x14ac:dyDescent="0.3">
      <c r="A49" t="s">
        <v>50</v>
      </c>
      <c r="B49">
        <v>31.2</v>
      </c>
      <c r="C49">
        <v>7.9028</v>
      </c>
      <c r="D49" s="1">
        <v>5.9569999999999997E-8</v>
      </c>
      <c r="E49">
        <v>975</v>
      </c>
      <c r="F49">
        <v>2367</v>
      </c>
      <c r="G49">
        <v>393</v>
      </c>
      <c r="H49" t="s">
        <v>7</v>
      </c>
      <c r="I49">
        <v>905</v>
      </c>
      <c r="J49" t="s">
        <v>7</v>
      </c>
      <c r="K49">
        <v>3552</v>
      </c>
      <c r="L49" t="s">
        <v>7</v>
      </c>
      <c r="M49">
        <f t="shared" si="4"/>
        <v>7.9028</v>
      </c>
      <c r="N49">
        <v>36</v>
      </c>
      <c r="O49">
        <f t="shared" si="5"/>
        <v>91.363499999999988</v>
      </c>
      <c r="P49">
        <f t="shared" si="6"/>
        <v>3552</v>
      </c>
      <c r="Q49">
        <f t="shared" si="7"/>
        <v>4141.4094896874276</v>
      </c>
      <c r="R49">
        <f t="shared" si="10"/>
        <v>7.9000000000000128</v>
      </c>
      <c r="S49">
        <f t="shared" si="8"/>
        <v>2.2060967462286769E-2</v>
      </c>
      <c r="T49">
        <f t="shared" si="9"/>
        <v>0.85767901214426556</v>
      </c>
    </row>
    <row r="50" spans="1:20" x14ac:dyDescent="0.3">
      <c r="A50" t="s">
        <v>51</v>
      </c>
      <c r="B50">
        <v>30.9</v>
      </c>
      <c r="C50">
        <v>7.9222999999999999</v>
      </c>
      <c r="D50" s="1">
        <v>5.7219999999999999E-8</v>
      </c>
      <c r="E50">
        <v>981</v>
      </c>
      <c r="F50">
        <v>2361</v>
      </c>
      <c r="G50">
        <v>351</v>
      </c>
      <c r="H50" t="s">
        <v>7</v>
      </c>
      <c r="I50">
        <v>873</v>
      </c>
      <c r="J50" t="s">
        <v>7</v>
      </c>
      <c r="K50">
        <v>3552</v>
      </c>
      <c r="L50" t="s">
        <v>7</v>
      </c>
      <c r="M50">
        <f t="shared" si="4"/>
        <v>7.9222999999999999</v>
      </c>
      <c r="N50">
        <v>37</v>
      </c>
      <c r="O50">
        <f t="shared" si="5"/>
        <v>60.029100000000028</v>
      </c>
      <c r="P50">
        <f t="shared" si="6"/>
        <v>3552</v>
      </c>
      <c r="Q50">
        <f t="shared" si="7"/>
        <v>4063.4655218778153</v>
      </c>
      <c r="R50">
        <f t="shared" si="10"/>
        <v>7.9250000000000131</v>
      </c>
      <c r="S50">
        <f t="shared" si="8"/>
        <v>1.4772882820538681E-2</v>
      </c>
      <c r="T50">
        <f t="shared" si="9"/>
        <v>0.87413070958174244</v>
      </c>
    </row>
    <row r="51" spans="1:20" x14ac:dyDescent="0.3">
      <c r="A51" t="s">
        <v>52</v>
      </c>
      <c r="B51">
        <v>30.9</v>
      </c>
      <c r="C51">
        <v>7.9474</v>
      </c>
      <c r="D51" s="1">
        <v>5.8920000000000001E-8</v>
      </c>
      <c r="E51">
        <v>932</v>
      </c>
      <c r="F51">
        <v>2336</v>
      </c>
      <c r="G51">
        <v>334</v>
      </c>
      <c r="H51" t="s">
        <v>7</v>
      </c>
      <c r="I51">
        <v>837</v>
      </c>
      <c r="J51" t="s">
        <v>7</v>
      </c>
      <c r="K51">
        <v>3519</v>
      </c>
      <c r="L51" t="s">
        <v>7</v>
      </c>
      <c r="M51">
        <f t="shared" si="4"/>
        <v>7.9474</v>
      </c>
      <c r="N51">
        <v>38</v>
      </c>
      <c r="O51">
        <f t="shared" si="5"/>
        <v>55.027899999999988</v>
      </c>
      <c r="P51">
        <f t="shared" si="6"/>
        <v>3519</v>
      </c>
      <c r="Q51">
        <f t="shared" si="7"/>
        <v>3986.9885092517056</v>
      </c>
      <c r="R51">
        <f t="shared" si="10"/>
        <v>7.9500000000000135</v>
      </c>
      <c r="S51">
        <f t="shared" si="8"/>
        <v>1.3801870728322679E-2</v>
      </c>
      <c r="T51">
        <f t="shared" si="9"/>
        <v>0.88262105391933032</v>
      </c>
    </row>
    <row r="52" spans="1:20" x14ac:dyDescent="0.3">
      <c r="A52" t="s">
        <v>53</v>
      </c>
      <c r="B52">
        <v>30.9</v>
      </c>
      <c r="C52">
        <v>7.9715999999999996</v>
      </c>
      <c r="D52" s="1">
        <v>5.7509999999999997E-8</v>
      </c>
      <c r="E52">
        <v>975</v>
      </c>
      <c r="F52">
        <v>2365</v>
      </c>
      <c r="G52">
        <v>373</v>
      </c>
      <c r="H52" t="s">
        <v>7</v>
      </c>
      <c r="I52">
        <v>898</v>
      </c>
      <c r="J52" t="s">
        <v>7</v>
      </c>
      <c r="K52">
        <v>3719</v>
      </c>
      <c r="L52" t="s">
        <v>7</v>
      </c>
      <c r="M52">
        <f t="shared" si="4"/>
        <v>7.9715999999999996</v>
      </c>
      <c r="N52">
        <v>39</v>
      </c>
      <c r="O52">
        <f t="shared" si="5"/>
        <v>73.696599999999989</v>
      </c>
      <c r="P52">
        <f t="shared" si="6"/>
        <v>3719</v>
      </c>
      <c r="Q52">
        <f t="shared" si="7"/>
        <v>3911.9508427769842</v>
      </c>
      <c r="R52">
        <f t="shared" si="10"/>
        <v>7.9750000000000139</v>
      </c>
      <c r="S52">
        <f t="shared" si="8"/>
        <v>1.8838835906149792E-2</v>
      </c>
      <c r="T52">
        <f t="shared" si="9"/>
        <v>0.95067656764316244</v>
      </c>
    </row>
    <row r="53" spans="1:20" x14ac:dyDescent="0.3">
      <c r="A53" t="s">
        <v>54</v>
      </c>
      <c r="B53">
        <v>30.9</v>
      </c>
      <c r="C53">
        <v>8.0045999999999999</v>
      </c>
      <c r="D53" s="1">
        <v>5.6610000000000002E-8</v>
      </c>
      <c r="E53">
        <v>958</v>
      </c>
      <c r="F53">
        <v>2319</v>
      </c>
      <c r="G53">
        <v>372</v>
      </c>
      <c r="H53" t="s">
        <v>7</v>
      </c>
      <c r="I53">
        <v>888</v>
      </c>
      <c r="J53" t="s">
        <v>7</v>
      </c>
      <c r="K53">
        <v>3919</v>
      </c>
      <c r="L53" t="s">
        <v>7</v>
      </c>
      <c r="M53">
        <f t="shared" si="4"/>
        <v>8.0045999999999999</v>
      </c>
      <c r="N53">
        <v>40</v>
      </c>
      <c r="O53">
        <f t="shared" si="5"/>
        <v>76.029600000000016</v>
      </c>
      <c r="P53">
        <f t="shared" si="6"/>
        <v>3919</v>
      </c>
      <c r="Q53">
        <f t="shared" si="7"/>
        <v>3838.3254330411287</v>
      </c>
      <c r="R53">
        <f t="shared" si="10"/>
        <v>8.0000000000000142</v>
      </c>
      <c r="S53">
        <f t="shared" si="8"/>
        <v>1.9808012980223333E-2</v>
      </c>
      <c r="T53">
        <f t="shared" si="9"/>
        <v>1.0210181675228494</v>
      </c>
    </row>
    <row r="54" spans="1:20" x14ac:dyDescent="0.3">
      <c r="A54" t="s">
        <v>55</v>
      </c>
      <c r="B54">
        <v>30</v>
      </c>
      <c r="C54">
        <v>8.0284999999999993</v>
      </c>
      <c r="D54" s="1">
        <v>5.6099999999999999E-8</v>
      </c>
      <c r="E54">
        <v>961</v>
      </c>
      <c r="F54">
        <v>2281</v>
      </c>
      <c r="G54">
        <v>339</v>
      </c>
      <c r="H54" t="s">
        <v>7</v>
      </c>
      <c r="I54">
        <v>815</v>
      </c>
      <c r="J54" t="s">
        <v>7</v>
      </c>
      <c r="K54">
        <v>3810</v>
      </c>
      <c r="L54" t="s">
        <v>7</v>
      </c>
      <c r="M54">
        <f t="shared" si="4"/>
        <v>8.0284999999999993</v>
      </c>
      <c r="N54">
        <v>41</v>
      </c>
      <c r="O54">
        <f t="shared" si="5"/>
        <v>67.360500000000002</v>
      </c>
      <c r="P54">
        <f t="shared" si="6"/>
        <v>3810</v>
      </c>
      <c r="Q54">
        <f t="shared" si="7"/>
        <v>3766.0857004716368</v>
      </c>
      <c r="R54">
        <f t="shared" si="10"/>
        <v>8.0250000000000146</v>
      </c>
      <c r="S54">
        <f t="shared" si="8"/>
        <v>1.7886077311401669E-2</v>
      </c>
      <c r="T54">
        <f t="shared" si="9"/>
        <v>1.0116604620874303</v>
      </c>
    </row>
    <row r="55" spans="1:20" x14ac:dyDescent="0.3">
      <c r="A55" t="s">
        <v>56</v>
      </c>
      <c r="B55">
        <v>30.9</v>
      </c>
      <c r="C55">
        <v>8.0533000000000001</v>
      </c>
      <c r="D55" s="1">
        <v>5.5799999999999997E-8</v>
      </c>
      <c r="E55">
        <v>1007</v>
      </c>
      <c r="F55">
        <v>2392</v>
      </c>
      <c r="G55">
        <v>369</v>
      </c>
      <c r="H55" t="s">
        <v>7</v>
      </c>
      <c r="I55">
        <v>843</v>
      </c>
      <c r="J55" t="s">
        <v>7</v>
      </c>
      <c r="K55">
        <v>4085</v>
      </c>
      <c r="L55" t="s">
        <v>7</v>
      </c>
      <c r="M55">
        <f t="shared" si="4"/>
        <v>8.0533000000000001</v>
      </c>
      <c r="N55">
        <v>42</v>
      </c>
      <c r="O55">
        <f t="shared" si="5"/>
        <v>88.028099999999995</v>
      </c>
      <c r="P55">
        <f t="shared" si="6"/>
        <v>4085</v>
      </c>
      <c r="Q55">
        <f t="shared" si="7"/>
        <v>3695.2055657405122</v>
      </c>
      <c r="R55">
        <f t="shared" si="10"/>
        <v>8.0500000000000149</v>
      </c>
      <c r="S55">
        <f t="shared" si="8"/>
        <v>2.3822247080416303E-2</v>
      </c>
      <c r="T55">
        <f t="shared" si="9"/>
        <v>1.105486535816411</v>
      </c>
    </row>
    <row r="56" spans="1:20" x14ac:dyDescent="0.3">
      <c r="A56" t="s">
        <v>57</v>
      </c>
      <c r="B56">
        <v>30.9</v>
      </c>
      <c r="C56">
        <v>8.0760000000000005</v>
      </c>
      <c r="D56" s="1">
        <v>5.5360000000000001E-8</v>
      </c>
      <c r="E56">
        <v>1018</v>
      </c>
      <c r="F56">
        <v>2543</v>
      </c>
      <c r="G56">
        <v>363</v>
      </c>
      <c r="H56" t="s">
        <v>7</v>
      </c>
      <c r="I56">
        <v>904</v>
      </c>
      <c r="J56" t="s">
        <v>7</v>
      </c>
      <c r="K56">
        <v>4251</v>
      </c>
      <c r="L56" t="s">
        <v>7</v>
      </c>
      <c r="M56">
        <f t="shared" si="4"/>
        <v>8.0760000000000005</v>
      </c>
      <c r="N56">
        <v>43</v>
      </c>
      <c r="O56">
        <f t="shared" si="5"/>
        <v>61.696799999999996</v>
      </c>
      <c r="P56">
        <f t="shared" si="6"/>
        <v>4251</v>
      </c>
      <c r="Q56">
        <f t="shared" si="7"/>
        <v>3625.6594403493432</v>
      </c>
      <c r="R56">
        <f t="shared" si="10"/>
        <v>8.0750000000000153</v>
      </c>
      <c r="S56">
        <f t="shared" si="8"/>
        <v>1.7016711308675842E-2</v>
      </c>
      <c r="T56">
        <f t="shared" si="9"/>
        <v>1.1724763646280036</v>
      </c>
    </row>
    <row r="57" spans="1:20" x14ac:dyDescent="0.3">
      <c r="A57" t="s">
        <v>58</v>
      </c>
      <c r="B57">
        <v>30.9</v>
      </c>
      <c r="C57">
        <v>8.0991999999999997</v>
      </c>
      <c r="D57" s="1">
        <v>5.5089999999999999E-8</v>
      </c>
      <c r="E57">
        <v>1028</v>
      </c>
      <c r="F57">
        <v>2379</v>
      </c>
      <c r="G57">
        <v>400</v>
      </c>
      <c r="H57" t="s">
        <v>7</v>
      </c>
      <c r="I57">
        <v>792</v>
      </c>
      <c r="J57" t="s">
        <v>7</v>
      </c>
      <c r="K57">
        <v>4275</v>
      </c>
      <c r="L57" t="s">
        <v>7</v>
      </c>
      <c r="M57">
        <f t="shared" si="4"/>
        <v>8.0991999999999997</v>
      </c>
      <c r="N57">
        <v>44</v>
      </c>
      <c r="O57">
        <f t="shared" si="5"/>
        <v>136.02640000000002</v>
      </c>
      <c r="P57">
        <f t="shared" si="6"/>
        <v>4275</v>
      </c>
      <c r="Q57">
        <f t="shared" si="7"/>
        <v>3557.4222173915773</v>
      </c>
      <c r="R57">
        <f t="shared" si="10"/>
        <v>8.1000000000000156</v>
      </c>
      <c r="S57">
        <f t="shared" si="8"/>
        <v>3.8237350442967437E-2</v>
      </c>
      <c r="T57">
        <f t="shared" si="9"/>
        <v>1.2017128523851675</v>
      </c>
    </row>
    <row r="58" spans="1:20" x14ac:dyDescent="0.3">
      <c r="A58" t="s">
        <v>59</v>
      </c>
      <c r="B58">
        <v>30.9</v>
      </c>
      <c r="C58">
        <v>8.1210000000000004</v>
      </c>
      <c r="D58" s="1">
        <v>5.5019999999999999E-8</v>
      </c>
      <c r="E58">
        <v>1103</v>
      </c>
      <c r="F58">
        <v>2473</v>
      </c>
      <c r="G58">
        <v>410</v>
      </c>
      <c r="H58" t="s">
        <v>7</v>
      </c>
      <c r="I58">
        <v>882</v>
      </c>
      <c r="J58" t="s">
        <v>7</v>
      </c>
      <c r="K58">
        <v>4425</v>
      </c>
      <c r="L58" t="s">
        <v>7</v>
      </c>
      <c r="M58">
        <f t="shared" si="4"/>
        <v>8.1210000000000004</v>
      </c>
      <c r="N58">
        <v>45</v>
      </c>
      <c r="O58">
        <f t="shared" si="5"/>
        <v>116.02940000000001</v>
      </c>
      <c r="P58">
        <f t="shared" si="6"/>
        <v>4425</v>
      </c>
      <c r="Q58">
        <f t="shared" si="7"/>
        <v>3490.4692624886566</v>
      </c>
      <c r="R58">
        <f t="shared" si="10"/>
        <v>8.125000000000016</v>
      </c>
      <c r="S58">
        <f t="shared" si="8"/>
        <v>3.3241776756765547E-2</v>
      </c>
      <c r="T58">
        <f t="shared" si="9"/>
        <v>1.2677378504817531</v>
      </c>
    </row>
    <row r="59" spans="1:20" x14ac:dyDescent="0.3">
      <c r="A59" t="s">
        <v>60</v>
      </c>
      <c r="B59">
        <v>30.9</v>
      </c>
      <c r="C59">
        <v>8.1485000000000003</v>
      </c>
      <c r="D59" s="1">
        <v>5.4650000000000003E-8</v>
      </c>
      <c r="E59">
        <v>1028</v>
      </c>
      <c r="F59">
        <v>2521</v>
      </c>
      <c r="G59">
        <v>383</v>
      </c>
      <c r="H59" t="s">
        <v>7</v>
      </c>
      <c r="I59">
        <v>921</v>
      </c>
      <c r="J59" t="s">
        <v>7</v>
      </c>
      <c r="K59">
        <v>4521</v>
      </c>
      <c r="L59" t="s">
        <v>7</v>
      </c>
      <c r="M59">
        <f t="shared" si="4"/>
        <v>8.1485000000000003</v>
      </c>
      <c r="N59">
        <v>46</v>
      </c>
      <c r="O59">
        <f t="shared" si="5"/>
        <v>76.030700000000024</v>
      </c>
      <c r="P59">
        <f t="shared" si="6"/>
        <v>4521</v>
      </c>
      <c r="Q59">
        <f t="shared" si="7"/>
        <v>3424.7764048967374</v>
      </c>
      <c r="R59">
        <f t="shared" si="10"/>
        <v>8.1500000000000163</v>
      </c>
      <c r="S59">
        <f t="shared" si="8"/>
        <v>2.2200193826169647E-2</v>
      </c>
      <c r="T59">
        <f t="shared" si="9"/>
        <v>1.3200861795052912</v>
      </c>
    </row>
    <row r="60" spans="1:20" x14ac:dyDescent="0.3">
      <c r="A60" t="s">
        <v>61</v>
      </c>
      <c r="B60">
        <v>30.9</v>
      </c>
      <c r="C60">
        <v>8.1748999999999992</v>
      </c>
      <c r="D60" s="1">
        <v>5.4520000000000001E-8</v>
      </c>
      <c r="E60">
        <v>1114</v>
      </c>
      <c r="F60">
        <v>2499</v>
      </c>
      <c r="G60">
        <v>429</v>
      </c>
      <c r="H60" t="s">
        <v>7</v>
      </c>
      <c r="I60">
        <v>888</v>
      </c>
      <c r="J60" t="s">
        <v>7</v>
      </c>
      <c r="K60">
        <v>4583</v>
      </c>
      <c r="L60" t="s">
        <v>7</v>
      </c>
      <c r="M60">
        <f t="shared" si="4"/>
        <v>8.1748999999999992</v>
      </c>
      <c r="N60">
        <v>47</v>
      </c>
      <c r="O60">
        <f t="shared" si="5"/>
        <v>133.02960000000002</v>
      </c>
      <c r="P60">
        <f t="shared" si="6"/>
        <v>4583</v>
      </c>
      <c r="Q60">
        <f t="shared" si="7"/>
        <v>3360.3199287807906</v>
      </c>
      <c r="R60">
        <f t="shared" si="10"/>
        <v>8.1750000000000167</v>
      </c>
      <c r="S60">
        <f t="shared" si="8"/>
        <v>3.9588373374991867E-2</v>
      </c>
      <c r="T60">
        <f t="shared" si="9"/>
        <v>1.363858232886423</v>
      </c>
    </row>
    <row r="61" spans="1:20" x14ac:dyDescent="0.3">
      <c r="A61" t="s">
        <v>62</v>
      </c>
      <c r="B61">
        <v>30.9</v>
      </c>
      <c r="C61">
        <v>8.2004999999999999</v>
      </c>
      <c r="D61" s="1">
        <v>5.4650000000000003E-8</v>
      </c>
      <c r="E61">
        <v>1289</v>
      </c>
      <c r="F61">
        <v>2512</v>
      </c>
      <c r="G61">
        <v>514</v>
      </c>
      <c r="H61" t="s">
        <v>7</v>
      </c>
      <c r="I61">
        <v>913</v>
      </c>
      <c r="J61" t="s">
        <v>7</v>
      </c>
      <c r="K61">
        <v>4827</v>
      </c>
      <c r="L61" t="s">
        <v>7</v>
      </c>
      <c r="M61">
        <f t="shared" si="4"/>
        <v>8.2004999999999999</v>
      </c>
      <c r="N61">
        <v>48</v>
      </c>
      <c r="O61">
        <f t="shared" si="5"/>
        <v>209.69710000000003</v>
      </c>
      <c r="P61">
        <f t="shared" si="6"/>
        <v>4827</v>
      </c>
      <c r="Q61">
        <f t="shared" si="7"/>
        <v>3297.076564652928</v>
      </c>
      <c r="R61">
        <f t="shared" si="10"/>
        <v>8.2000000000000171</v>
      </c>
      <c r="S61">
        <f t="shared" si="8"/>
        <v>6.3600919143979334E-2</v>
      </c>
      <c r="T61">
        <f t="shared" si="9"/>
        <v>1.464024236424768</v>
      </c>
    </row>
    <row r="62" spans="1:20" x14ac:dyDescent="0.3">
      <c r="A62" t="s">
        <v>63</v>
      </c>
      <c r="B62">
        <v>30.9</v>
      </c>
      <c r="C62">
        <v>8.2270000000000003</v>
      </c>
      <c r="D62" s="1">
        <v>5.4510000000000003E-8</v>
      </c>
      <c r="E62">
        <v>1445</v>
      </c>
      <c r="F62">
        <v>2572</v>
      </c>
      <c r="G62">
        <v>590</v>
      </c>
      <c r="H62" t="s">
        <v>7</v>
      </c>
      <c r="I62">
        <v>879</v>
      </c>
      <c r="J62" t="s">
        <v>7</v>
      </c>
      <c r="K62">
        <v>4998</v>
      </c>
      <c r="L62" t="s">
        <v>7</v>
      </c>
      <c r="M62">
        <f t="shared" si="4"/>
        <v>8.2270000000000003</v>
      </c>
      <c r="N62">
        <v>49</v>
      </c>
      <c r="O62">
        <f t="shared" si="5"/>
        <v>297.02930000000003</v>
      </c>
      <c r="P62">
        <f t="shared" si="6"/>
        <v>4998</v>
      </c>
      <c r="Q62">
        <f t="shared" si="7"/>
        <v>3235.0234809718618</v>
      </c>
      <c r="R62">
        <f t="shared" si="10"/>
        <v>8.2250000000000174</v>
      </c>
      <c r="S62">
        <f t="shared" si="8"/>
        <v>9.1816736956347178E-2</v>
      </c>
      <c r="T62">
        <f t="shared" si="9"/>
        <v>1.5449656020730047</v>
      </c>
    </row>
    <row r="63" spans="1:20" x14ac:dyDescent="0.3">
      <c r="A63" t="s">
        <v>64</v>
      </c>
      <c r="B63">
        <v>30.9</v>
      </c>
      <c r="C63">
        <v>8.2530000000000001</v>
      </c>
      <c r="D63" s="1">
        <v>5.4679999999999997E-8</v>
      </c>
      <c r="E63">
        <v>1435</v>
      </c>
      <c r="F63">
        <v>2681</v>
      </c>
      <c r="G63">
        <v>530</v>
      </c>
      <c r="H63" t="s">
        <v>7</v>
      </c>
      <c r="I63">
        <v>964</v>
      </c>
      <c r="J63" t="s">
        <v>7</v>
      </c>
      <c r="K63">
        <v>5099</v>
      </c>
      <c r="L63" t="s">
        <v>7</v>
      </c>
      <c r="M63">
        <f t="shared" si="4"/>
        <v>8.2530000000000001</v>
      </c>
      <c r="N63">
        <v>50</v>
      </c>
      <c r="O63">
        <f t="shared" si="5"/>
        <v>208.69880000000001</v>
      </c>
      <c r="P63">
        <f t="shared" si="6"/>
        <v>5099</v>
      </c>
      <c r="Q63">
        <f t="shared" si="7"/>
        <v>3174.1382759004732</v>
      </c>
      <c r="R63">
        <f t="shared" si="10"/>
        <v>8.2500000000000178</v>
      </c>
      <c r="S63">
        <f t="shared" si="8"/>
        <v>6.5749750596732937E-2</v>
      </c>
      <c r="T63">
        <f t="shared" si="9"/>
        <v>1.6064202491472939</v>
      </c>
    </row>
    <row r="64" spans="1:20" x14ac:dyDescent="0.3">
      <c r="A64" t="s">
        <v>65</v>
      </c>
      <c r="B64">
        <v>30.9</v>
      </c>
      <c r="C64">
        <v>8.2772000000000006</v>
      </c>
      <c r="D64" s="1">
        <v>5.4469999999999997E-8</v>
      </c>
      <c r="E64">
        <v>1332</v>
      </c>
      <c r="F64">
        <v>2694</v>
      </c>
      <c r="G64">
        <v>527</v>
      </c>
      <c r="H64" t="s">
        <v>7</v>
      </c>
      <c r="I64">
        <v>980</v>
      </c>
      <c r="J64" t="s">
        <v>7</v>
      </c>
      <c r="K64">
        <v>5118</v>
      </c>
      <c r="L64" t="s">
        <v>7</v>
      </c>
      <c r="M64">
        <f t="shared" si="4"/>
        <v>8.2772000000000006</v>
      </c>
      <c r="N64">
        <v>51</v>
      </c>
      <c r="O64">
        <f t="shared" si="5"/>
        <v>200.36600000000004</v>
      </c>
      <c r="P64">
        <f t="shared" si="6"/>
        <v>5118</v>
      </c>
      <c r="Q64">
        <f t="shared" si="7"/>
        <v>3114.398969218506</v>
      </c>
      <c r="R64">
        <f t="shared" si="10"/>
        <v>8.2750000000000181</v>
      </c>
      <c r="S64">
        <f t="shared" si="8"/>
        <v>6.4335366785161038E-2</v>
      </c>
      <c r="T64">
        <f t="shared" si="9"/>
        <v>1.6433347334700206</v>
      </c>
    </row>
    <row r="65" spans="1:20" x14ac:dyDescent="0.3">
      <c r="A65" t="s">
        <v>66</v>
      </c>
      <c r="B65">
        <v>30.9</v>
      </c>
      <c r="C65">
        <v>8.3015000000000008</v>
      </c>
      <c r="D65" s="1">
        <v>5.4520000000000001E-8</v>
      </c>
      <c r="E65">
        <v>1286</v>
      </c>
      <c r="F65">
        <v>2842</v>
      </c>
      <c r="G65">
        <v>481</v>
      </c>
      <c r="H65" t="s">
        <v>7</v>
      </c>
      <c r="I65">
        <v>944</v>
      </c>
      <c r="J65" t="s">
        <v>7</v>
      </c>
      <c r="K65">
        <v>5124</v>
      </c>
      <c r="L65" t="s">
        <v>7</v>
      </c>
      <c r="M65">
        <f t="shared" si="4"/>
        <v>8.3015000000000008</v>
      </c>
      <c r="N65">
        <v>52</v>
      </c>
      <c r="O65">
        <f t="shared" si="5"/>
        <v>166.3648</v>
      </c>
      <c r="P65">
        <f t="shared" si="6"/>
        <v>5124</v>
      </c>
      <c r="Q65">
        <f t="shared" si="7"/>
        <v>3055.783994387466</v>
      </c>
      <c r="R65">
        <f t="shared" si="10"/>
        <v>8.3000000000000185</v>
      </c>
      <c r="S65">
        <f t="shared" si="8"/>
        <v>5.4442591592063085E-2</v>
      </c>
      <c r="T65">
        <f t="shared" si="9"/>
        <v>1.6768200924578471</v>
      </c>
    </row>
    <row r="66" spans="1:20" x14ac:dyDescent="0.3">
      <c r="A66" t="s">
        <v>67</v>
      </c>
      <c r="B66">
        <v>30.9</v>
      </c>
      <c r="C66">
        <v>8.3278999999999996</v>
      </c>
      <c r="D66" s="1">
        <v>5.5199999999999998E-8</v>
      </c>
      <c r="E66">
        <v>1305</v>
      </c>
      <c r="F66">
        <v>2994</v>
      </c>
      <c r="G66">
        <v>494</v>
      </c>
      <c r="H66" t="s">
        <v>7</v>
      </c>
      <c r="I66">
        <v>1050</v>
      </c>
      <c r="J66" t="s">
        <v>7</v>
      </c>
      <c r="K66">
        <v>5338</v>
      </c>
      <c r="L66" t="s">
        <v>7</v>
      </c>
      <c r="M66">
        <f t="shared" si="4"/>
        <v>8.3278999999999996</v>
      </c>
      <c r="N66">
        <v>53</v>
      </c>
      <c r="O66">
        <f t="shared" si="5"/>
        <v>144.03500000000003</v>
      </c>
      <c r="P66">
        <f t="shared" si="6"/>
        <v>5338</v>
      </c>
      <c r="Q66">
        <f t="shared" si="7"/>
        <v>2998.2721907648684</v>
      </c>
      <c r="R66">
        <f t="shared" si="10"/>
        <v>8.3250000000000188</v>
      </c>
      <c r="S66">
        <f t="shared" si="8"/>
        <v>4.8039334268466218E-2</v>
      </c>
      <c r="T66">
        <f t="shared" si="9"/>
        <v>1.7803587067384499</v>
      </c>
    </row>
    <row r="67" spans="1:20" x14ac:dyDescent="0.3">
      <c r="A67" t="s">
        <v>68</v>
      </c>
      <c r="B67">
        <v>30.9</v>
      </c>
      <c r="C67">
        <v>8.3493999999999993</v>
      </c>
      <c r="D67" s="1">
        <v>5.5360000000000001E-8</v>
      </c>
      <c r="E67">
        <v>1215</v>
      </c>
      <c r="F67">
        <v>2905</v>
      </c>
      <c r="G67">
        <v>477</v>
      </c>
      <c r="H67" t="s">
        <v>7</v>
      </c>
      <c r="I67">
        <v>1025</v>
      </c>
      <c r="J67" t="s">
        <v>7</v>
      </c>
      <c r="K67">
        <v>5379</v>
      </c>
      <c r="L67" t="s">
        <v>7</v>
      </c>
      <c r="M67">
        <f t="shared" si="4"/>
        <v>8.3493999999999993</v>
      </c>
      <c r="N67">
        <v>54</v>
      </c>
      <c r="O67">
        <f t="shared" si="5"/>
        <v>135.36750000000001</v>
      </c>
      <c r="P67">
        <f t="shared" si="6"/>
        <v>5379</v>
      </c>
      <c r="Q67">
        <f t="shared" si="7"/>
        <v>2941.8427959650144</v>
      </c>
      <c r="R67">
        <f t="shared" si="10"/>
        <v>8.3500000000000192</v>
      </c>
      <c r="S67">
        <f t="shared" si="8"/>
        <v>4.6014525380373129E-2</v>
      </c>
      <c r="T67">
        <f t="shared" si="9"/>
        <v>1.828445764463605</v>
      </c>
    </row>
    <row r="68" spans="1:20" x14ac:dyDescent="0.3">
      <c r="A68" t="s">
        <v>69</v>
      </c>
      <c r="B68">
        <v>30.9</v>
      </c>
      <c r="C68">
        <v>8.3754000000000008</v>
      </c>
      <c r="D68" s="1">
        <v>5.5180000000000002E-8</v>
      </c>
      <c r="E68">
        <v>1217</v>
      </c>
      <c r="F68">
        <v>2902</v>
      </c>
      <c r="G68">
        <v>445</v>
      </c>
      <c r="H68" t="s">
        <v>7</v>
      </c>
      <c r="I68">
        <v>1040</v>
      </c>
      <c r="J68" t="s">
        <v>7</v>
      </c>
      <c r="K68">
        <v>5409</v>
      </c>
      <c r="L68" t="s">
        <v>7</v>
      </c>
      <c r="M68">
        <f t="shared" si="4"/>
        <v>8.3754000000000008</v>
      </c>
      <c r="N68">
        <v>55</v>
      </c>
      <c r="O68">
        <f t="shared" si="5"/>
        <v>98.367999999999995</v>
      </c>
      <c r="P68">
        <f t="shared" si="6"/>
        <v>5409</v>
      </c>
      <c r="Q68">
        <f t="shared" si="7"/>
        <v>2886.4754383635463</v>
      </c>
      <c r="R68">
        <f t="shared" si="10"/>
        <v>8.3750000000000195</v>
      </c>
      <c r="S68">
        <f t="shared" si="8"/>
        <v>3.4078931936371709E-2</v>
      </c>
      <c r="T68">
        <f t="shared" si="9"/>
        <v>1.8739116668411941</v>
      </c>
    </row>
    <row r="69" spans="1:20" x14ac:dyDescent="0.3">
      <c r="A69" t="s">
        <v>70</v>
      </c>
      <c r="B69">
        <v>30.9</v>
      </c>
      <c r="C69">
        <v>8.4001999999999999</v>
      </c>
      <c r="D69" s="1">
        <v>5.4790000000000003E-8</v>
      </c>
      <c r="E69">
        <v>1232</v>
      </c>
      <c r="F69">
        <v>2948</v>
      </c>
      <c r="G69">
        <v>470</v>
      </c>
      <c r="H69" t="s">
        <v>7</v>
      </c>
      <c r="I69">
        <v>1040</v>
      </c>
      <c r="J69" t="s">
        <v>7</v>
      </c>
      <c r="K69">
        <v>5404</v>
      </c>
      <c r="L69" t="s">
        <v>7</v>
      </c>
      <c r="M69">
        <f t="shared" si="4"/>
        <v>8.4001999999999999</v>
      </c>
      <c r="N69">
        <v>56</v>
      </c>
      <c r="O69">
        <f t="shared" si="5"/>
        <v>123.36799999999999</v>
      </c>
      <c r="P69">
        <f t="shared" si="6"/>
        <v>5404</v>
      </c>
      <c r="Q69">
        <f t="shared" si="7"/>
        <v>2832.1501297430677</v>
      </c>
      <c r="R69">
        <f t="shared" si="10"/>
        <v>8.4000000000000199</v>
      </c>
      <c r="S69">
        <f t="shared" si="8"/>
        <v>4.3559837702244947E-2</v>
      </c>
      <c r="T69">
        <f t="shared" si="9"/>
        <v>1.908090938840961</v>
      </c>
    </row>
    <row r="70" spans="1:20" x14ac:dyDescent="0.3">
      <c r="A70" t="s">
        <v>71</v>
      </c>
      <c r="B70">
        <v>30.9</v>
      </c>
      <c r="C70">
        <v>8.4230999999999998</v>
      </c>
      <c r="D70" s="1">
        <v>5.484E-8</v>
      </c>
      <c r="E70">
        <v>1149</v>
      </c>
      <c r="F70">
        <v>2838</v>
      </c>
      <c r="G70">
        <v>450</v>
      </c>
      <c r="H70" t="s">
        <v>7</v>
      </c>
      <c r="I70">
        <v>995</v>
      </c>
      <c r="J70" t="s">
        <v>7</v>
      </c>
      <c r="K70">
        <v>5510</v>
      </c>
      <c r="L70" t="s">
        <v>7</v>
      </c>
      <c r="M70">
        <f t="shared" si="4"/>
        <v>8.4230999999999998</v>
      </c>
      <c r="N70">
        <v>57</v>
      </c>
      <c r="O70">
        <f t="shared" si="5"/>
        <v>118.36650000000003</v>
      </c>
      <c r="P70">
        <f t="shared" si="6"/>
        <v>5510</v>
      </c>
      <c r="Q70">
        <f t="shared" si="7"/>
        <v>2778.8472580771836</v>
      </c>
      <c r="R70">
        <f t="shared" si="10"/>
        <v>8.4250000000000203</v>
      </c>
      <c r="S70">
        <f t="shared" si="8"/>
        <v>4.2595540167221509E-2</v>
      </c>
      <c r="T70">
        <f t="shared" si="9"/>
        <v>1.9828365823217757</v>
      </c>
    </row>
    <row r="71" spans="1:20" x14ac:dyDescent="0.3">
      <c r="A71" t="s">
        <v>72</v>
      </c>
      <c r="B71">
        <v>30.9</v>
      </c>
      <c r="C71">
        <v>8.4476999999999993</v>
      </c>
      <c r="D71" s="1">
        <v>5.4709999999999998E-8</v>
      </c>
      <c r="E71">
        <v>1071</v>
      </c>
      <c r="F71">
        <v>2748</v>
      </c>
      <c r="G71">
        <v>403</v>
      </c>
      <c r="H71" t="s">
        <v>7</v>
      </c>
      <c r="I71">
        <v>965</v>
      </c>
      <c r="J71" t="s">
        <v>7</v>
      </c>
      <c r="K71">
        <v>5365</v>
      </c>
      <c r="L71" t="s">
        <v>7</v>
      </c>
      <c r="M71">
        <f t="shared" si="4"/>
        <v>8.4476999999999993</v>
      </c>
      <c r="N71">
        <v>58</v>
      </c>
      <c r="O71">
        <f t="shared" si="5"/>
        <v>81.365499999999997</v>
      </c>
      <c r="P71">
        <f t="shared" si="6"/>
        <v>5365</v>
      </c>
      <c r="Q71">
        <f t="shared" si="7"/>
        <v>2726.5475804503417</v>
      </c>
      <c r="R71">
        <f t="shared" si="10"/>
        <v>8.4500000000000206</v>
      </c>
      <c r="S71">
        <f t="shared" si="8"/>
        <v>2.9841951258580614E-2</v>
      </c>
      <c r="T71">
        <f t="shared" si="9"/>
        <v>1.9676898501488345</v>
      </c>
    </row>
    <row r="72" spans="1:20" x14ac:dyDescent="0.3">
      <c r="A72" t="s">
        <v>73</v>
      </c>
      <c r="B72">
        <v>30.9</v>
      </c>
      <c r="C72">
        <v>8.4734999999999996</v>
      </c>
      <c r="D72" s="1">
        <v>5.456E-8</v>
      </c>
      <c r="E72">
        <v>1077</v>
      </c>
      <c r="F72">
        <v>2598</v>
      </c>
      <c r="G72">
        <v>395</v>
      </c>
      <c r="H72" t="s">
        <v>7</v>
      </c>
      <c r="I72">
        <v>871</v>
      </c>
      <c r="J72" t="s">
        <v>7</v>
      </c>
      <c r="K72">
        <v>5220</v>
      </c>
      <c r="L72" t="s">
        <v>7</v>
      </c>
      <c r="M72">
        <f t="shared" si="4"/>
        <v>8.4734999999999996</v>
      </c>
      <c r="N72">
        <v>59</v>
      </c>
      <c r="O72">
        <f t="shared" si="5"/>
        <v>104.69569999999999</v>
      </c>
      <c r="P72">
        <f t="shared" si="6"/>
        <v>5220</v>
      </c>
      <c r="Q72">
        <f t="shared" si="7"/>
        <v>2675.2322161109314</v>
      </c>
      <c r="R72">
        <f t="shared" si="10"/>
        <v>8.475000000000021</v>
      </c>
      <c r="S72">
        <f t="shared" si="8"/>
        <v>3.9135182123441754E-2</v>
      </c>
      <c r="T72">
        <f t="shared" si="9"/>
        <v>1.9512324831331753</v>
      </c>
    </row>
    <row r="73" spans="1:20" x14ac:dyDescent="0.3">
      <c r="A73" t="s">
        <v>74</v>
      </c>
      <c r="B73">
        <v>30.9</v>
      </c>
      <c r="C73">
        <v>8.4995999999999992</v>
      </c>
      <c r="D73" s="1">
        <v>5.4459999999999999E-8</v>
      </c>
      <c r="E73">
        <v>976</v>
      </c>
      <c r="F73">
        <v>2791</v>
      </c>
      <c r="G73">
        <v>387</v>
      </c>
      <c r="H73" t="s">
        <v>7</v>
      </c>
      <c r="I73">
        <v>986</v>
      </c>
      <c r="J73" t="s">
        <v>7</v>
      </c>
      <c r="K73">
        <v>5402</v>
      </c>
      <c r="L73" t="s">
        <v>7</v>
      </c>
      <c r="M73">
        <f t="shared" si="4"/>
        <v>8.4995999999999992</v>
      </c>
      <c r="N73">
        <v>60</v>
      </c>
      <c r="O73">
        <f t="shared" si="5"/>
        <v>58.366199999999992</v>
      </c>
      <c r="P73">
        <f t="shared" si="6"/>
        <v>5402</v>
      </c>
      <c r="Q73">
        <f t="shared" si="7"/>
        <v>2624.8826396551331</v>
      </c>
      <c r="R73">
        <f t="shared" si="10"/>
        <v>8.5000000000000213</v>
      </c>
      <c r="S73">
        <f t="shared" si="8"/>
        <v>2.2235736988099539E-2</v>
      </c>
      <c r="T73">
        <f t="shared" si="9"/>
        <v>2.0579967722708301</v>
      </c>
    </row>
    <row r="74" spans="1:20" x14ac:dyDescent="0.3">
      <c r="A74" t="s">
        <v>75</v>
      </c>
      <c r="B74">
        <v>30</v>
      </c>
      <c r="C74">
        <v>8.5264000000000006</v>
      </c>
      <c r="D74" s="1">
        <v>5.4319999999999999E-8</v>
      </c>
      <c r="E74">
        <v>993</v>
      </c>
      <c r="F74">
        <v>2533</v>
      </c>
      <c r="G74">
        <v>357</v>
      </c>
      <c r="H74" t="s">
        <v>7</v>
      </c>
      <c r="I74">
        <v>864</v>
      </c>
      <c r="J74" t="s">
        <v>7</v>
      </c>
      <c r="K74">
        <v>5252</v>
      </c>
      <c r="L74" t="s">
        <v>7</v>
      </c>
      <c r="M74">
        <f t="shared" si="4"/>
        <v>8.5264000000000006</v>
      </c>
      <c r="N74">
        <v>61</v>
      </c>
      <c r="O74">
        <f t="shared" si="5"/>
        <v>69.02879999999999</v>
      </c>
      <c r="P74">
        <f t="shared" si="6"/>
        <v>5252</v>
      </c>
      <c r="Q74">
        <f t="shared" si="7"/>
        <v>2575.4806743390359</v>
      </c>
      <c r="R74">
        <f t="shared" si="10"/>
        <v>8.5250000000000217</v>
      </c>
      <c r="S74">
        <f t="shared" si="8"/>
        <v>2.6802297795426224E-2</v>
      </c>
      <c r="T74">
        <f t="shared" si="9"/>
        <v>2.0392309879583386</v>
      </c>
    </row>
    <row r="75" spans="1:20" x14ac:dyDescent="0.3">
      <c r="A75" t="s">
        <v>76</v>
      </c>
      <c r="B75">
        <v>30.9</v>
      </c>
      <c r="C75">
        <v>8.5526999999999997</v>
      </c>
      <c r="D75" s="1">
        <v>5.442E-8</v>
      </c>
      <c r="E75">
        <v>961</v>
      </c>
      <c r="F75">
        <v>2426</v>
      </c>
      <c r="G75">
        <v>319</v>
      </c>
      <c r="H75" t="s">
        <v>7</v>
      </c>
      <c r="I75">
        <v>818</v>
      </c>
      <c r="J75" t="s">
        <v>7</v>
      </c>
      <c r="K75">
        <v>5261</v>
      </c>
      <c r="L75" t="s">
        <v>7</v>
      </c>
      <c r="M75">
        <f t="shared" si="4"/>
        <v>8.5526999999999997</v>
      </c>
      <c r="N75">
        <v>62</v>
      </c>
      <c r="O75">
        <f t="shared" si="5"/>
        <v>46.360600000000034</v>
      </c>
      <c r="P75">
        <f t="shared" si="6"/>
        <v>5261</v>
      </c>
      <c r="Q75">
        <f t="shared" si="7"/>
        <v>2527.0084855166474</v>
      </c>
      <c r="R75">
        <f t="shared" si="10"/>
        <v>8.550000000000022</v>
      </c>
      <c r="S75">
        <f t="shared" si="8"/>
        <v>1.8346040492428977E-2</v>
      </c>
      <c r="T75">
        <f t="shared" si="9"/>
        <v>2.0819083236771907</v>
      </c>
    </row>
    <row r="76" spans="1:20" x14ac:dyDescent="0.3">
      <c r="A76" t="s">
        <v>77</v>
      </c>
      <c r="B76">
        <v>30.9</v>
      </c>
      <c r="C76">
        <v>8.5749999999999993</v>
      </c>
      <c r="D76" s="1">
        <v>5.4259999999999998E-8</v>
      </c>
      <c r="E76">
        <v>873</v>
      </c>
      <c r="F76">
        <v>2303</v>
      </c>
      <c r="G76">
        <v>296</v>
      </c>
      <c r="H76" t="s">
        <v>7</v>
      </c>
      <c r="I76">
        <v>710</v>
      </c>
      <c r="J76" t="s">
        <v>7</v>
      </c>
      <c r="K76">
        <v>4965</v>
      </c>
      <c r="L76" t="s">
        <v>7</v>
      </c>
      <c r="M76">
        <f t="shared" si="4"/>
        <v>8.5749999999999993</v>
      </c>
      <c r="N76">
        <v>63</v>
      </c>
      <c r="O76">
        <f t="shared" si="5"/>
        <v>59.356999999999999</v>
      </c>
      <c r="P76">
        <f t="shared" si="6"/>
        <v>4965</v>
      </c>
      <c r="Q76">
        <f t="shared" si="7"/>
        <v>2479.4485742013831</v>
      </c>
      <c r="R76">
        <f t="shared" si="10"/>
        <v>8.5750000000000224</v>
      </c>
      <c r="S76">
        <f t="shared" si="8"/>
        <v>2.3939597141722758E-2</v>
      </c>
      <c r="T76">
        <f t="shared" si="9"/>
        <v>2.0024613745413937</v>
      </c>
    </row>
    <row r="77" spans="1:20" x14ac:dyDescent="0.3">
      <c r="A77" t="s">
        <v>78</v>
      </c>
      <c r="B77">
        <v>30</v>
      </c>
      <c r="C77">
        <v>8.5986999999999991</v>
      </c>
      <c r="D77" s="1">
        <v>5.4539999999999997E-8</v>
      </c>
      <c r="E77">
        <v>871</v>
      </c>
      <c r="F77">
        <v>2305</v>
      </c>
      <c r="G77">
        <v>319</v>
      </c>
      <c r="H77" t="s">
        <v>7</v>
      </c>
      <c r="I77">
        <v>707</v>
      </c>
      <c r="J77" t="s">
        <v>7</v>
      </c>
      <c r="K77">
        <v>5044</v>
      </c>
      <c r="L77" t="s">
        <v>7</v>
      </c>
      <c r="M77">
        <f t="shared" si="4"/>
        <v>8.5986999999999991</v>
      </c>
      <c r="N77">
        <v>64</v>
      </c>
      <c r="O77">
        <f t="shared" si="5"/>
        <v>83.356900000000024</v>
      </c>
      <c r="P77">
        <f t="shared" si="6"/>
        <v>5044</v>
      </c>
      <c r="Q77">
        <f t="shared" si="7"/>
        <v>2432.7837707487479</v>
      </c>
      <c r="R77">
        <f t="shared" si="10"/>
        <v>8.6000000000000227</v>
      </c>
      <c r="S77">
        <f t="shared" si="8"/>
        <v>3.426399871713421E-2</v>
      </c>
      <c r="T77">
        <f t="shared" si="9"/>
        <v>2.0733449723925061</v>
      </c>
    </row>
    <row r="78" spans="1:20" x14ac:dyDescent="0.3">
      <c r="A78" t="s">
        <v>79</v>
      </c>
      <c r="B78">
        <v>30.9</v>
      </c>
      <c r="C78">
        <v>8.6218000000000004</v>
      </c>
      <c r="D78" s="1">
        <v>5.4359999999999998E-8</v>
      </c>
      <c r="E78">
        <v>869</v>
      </c>
      <c r="F78">
        <v>2163</v>
      </c>
      <c r="G78">
        <v>316</v>
      </c>
      <c r="H78" t="s">
        <v>7</v>
      </c>
      <c r="I78">
        <v>703</v>
      </c>
      <c r="J78" t="s">
        <v>7</v>
      </c>
      <c r="K78">
        <v>4978</v>
      </c>
      <c r="L78" t="s">
        <v>7</v>
      </c>
      <c r="M78">
        <f t="shared" ref="M78:M133" si="11">C78</f>
        <v>8.6218000000000004</v>
      </c>
      <c r="N78">
        <v>65</v>
      </c>
      <c r="O78">
        <f t="shared" ref="O78:O133" si="12">G78-I78*$O$3</f>
        <v>81.690100000000001</v>
      </c>
      <c r="P78">
        <f t="shared" ref="P78:P133" si="13">K78</f>
        <v>4978</v>
      </c>
      <c r="Q78">
        <f t="shared" ref="Q78:Q133" si="14">8207.4*EXP(-0.019*N78)</f>
        <v>2386.997228657905</v>
      </c>
      <c r="R78">
        <f t="shared" si="10"/>
        <v>8.6250000000000231</v>
      </c>
      <c r="S78">
        <f t="shared" ref="S78:S133" si="15">O78/Q78</f>
        <v>3.4222955527238065E-2</v>
      </c>
      <c r="T78">
        <f t="shared" ref="T78:T133" si="16">P78/Q78</f>
        <v>2.0854653454285295</v>
      </c>
    </row>
    <row r="79" spans="1:20" x14ac:dyDescent="0.3">
      <c r="A79" t="s">
        <v>80</v>
      </c>
      <c r="B79">
        <v>30.9</v>
      </c>
      <c r="C79">
        <v>8.6473999999999993</v>
      </c>
      <c r="D79" s="1">
        <v>5.4499999999999998E-8</v>
      </c>
      <c r="E79">
        <v>891</v>
      </c>
      <c r="F79">
        <v>2146</v>
      </c>
      <c r="G79">
        <v>307</v>
      </c>
      <c r="H79" t="s">
        <v>7</v>
      </c>
      <c r="I79">
        <v>695</v>
      </c>
      <c r="J79" t="s">
        <v>7</v>
      </c>
      <c r="K79">
        <v>5080</v>
      </c>
      <c r="L79" t="s">
        <v>7</v>
      </c>
      <c r="M79">
        <f t="shared" si="11"/>
        <v>8.6473999999999993</v>
      </c>
      <c r="N79">
        <v>66</v>
      </c>
      <c r="O79">
        <f t="shared" si="12"/>
        <v>75.356500000000011</v>
      </c>
      <c r="P79">
        <f t="shared" si="13"/>
        <v>5080</v>
      </c>
      <c r="Q79">
        <f t="shared" si="14"/>
        <v>2342.0724184899086</v>
      </c>
      <c r="R79">
        <f t="shared" ref="R79:R133" si="17">R78+0.025</f>
        <v>8.6500000000000234</v>
      </c>
      <c r="S79">
        <f t="shared" si="15"/>
        <v>3.2175136603413576E-2</v>
      </c>
      <c r="T79">
        <f t="shared" si="16"/>
        <v>2.1690191814288209</v>
      </c>
    </row>
    <row r="80" spans="1:20" x14ac:dyDescent="0.3">
      <c r="A80" t="s">
        <v>81</v>
      </c>
      <c r="B80">
        <v>30.9</v>
      </c>
      <c r="C80">
        <v>8.6751000000000005</v>
      </c>
      <c r="D80" s="1">
        <v>5.4520000000000001E-8</v>
      </c>
      <c r="E80">
        <v>884</v>
      </c>
      <c r="F80">
        <v>2180</v>
      </c>
      <c r="G80">
        <v>314</v>
      </c>
      <c r="H80" t="s">
        <v>7</v>
      </c>
      <c r="I80">
        <v>649</v>
      </c>
      <c r="J80" t="s">
        <v>7</v>
      </c>
      <c r="K80">
        <v>5023</v>
      </c>
      <c r="L80" t="s">
        <v>7</v>
      </c>
      <c r="M80">
        <f t="shared" si="11"/>
        <v>8.6751000000000005</v>
      </c>
      <c r="N80">
        <v>67</v>
      </c>
      <c r="O80">
        <f t="shared" si="12"/>
        <v>97.688299999999998</v>
      </c>
      <c r="P80">
        <f t="shared" si="13"/>
        <v>5023</v>
      </c>
      <c r="Q80">
        <f t="shared" si="14"/>
        <v>2297.9931219003952</v>
      </c>
      <c r="R80">
        <f t="shared" si="17"/>
        <v>8.6750000000000238</v>
      </c>
      <c r="S80">
        <f t="shared" si="15"/>
        <v>4.251026648818413E-2</v>
      </c>
      <c r="T80">
        <f t="shared" si="16"/>
        <v>2.1858202934245852</v>
      </c>
    </row>
    <row r="81" spans="1:20" x14ac:dyDescent="0.3">
      <c r="A81" t="s">
        <v>82</v>
      </c>
      <c r="B81">
        <v>30.9</v>
      </c>
      <c r="C81">
        <v>8.7025000000000006</v>
      </c>
      <c r="D81" s="1">
        <v>5.4450000000000001E-8</v>
      </c>
      <c r="E81">
        <v>937</v>
      </c>
      <c r="F81">
        <v>2204</v>
      </c>
      <c r="G81">
        <v>343</v>
      </c>
      <c r="H81" t="s">
        <v>7</v>
      </c>
      <c r="I81">
        <v>673</v>
      </c>
      <c r="J81" t="s">
        <v>7</v>
      </c>
      <c r="K81">
        <v>5192</v>
      </c>
      <c r="L81" t="s">
        <v>7</v>
      </c>
      <c r="M81">
        <f t="shared" si="11"/>
        <v>8.7025000000000006</v>
      </c>
      <c r="N81">
        <v>68</v>
      </c>
      <c r="O81">
        <f t="shared" si="12"/>
        <v>118.6891</v>
      </c>
      <c r="P81">
        <f t="shared" si="13"/>
        <v>5192</v>
      </c>
      <c r="Q81">
        <f t="shared" si="14"/>
        <v>2254.7434257845839</v>
      </c>
      <c r="R81">
        <f t="shared" si="17"/>
        <v>8.7000000000000242</v>
      </c>
      <c r="S81">
        <f t="shared" si="15"/>
        <v>5.2639736584972945E-2</v>
      </c>
      <c r="T81">
        <f t="shared" si="16"/>
        <v>2.3027010260350744</v>
      </c>
    </row>
    <row r="82" spans="1:20" x14ac:dyDescent="0.3">
      <c r="A82" t="s">
        <v>83</v>
      </c>
      <c r="B82">
        <v>31</v>
      </c>
      <c r="C82">
        <v>8.7272999999999996</v>
      </c>
      <c r="D82" s="1">
        <v>5.4370000000000003E-8</v>
      </c>
      <c r="E82">
        <v>889</v>
      </c>
      <c r="F82">
        <v>2265</v>
      </c>
      <c r="G82">
        <v>293</v>
      </c>
      <c r="H82" t="s">
        <v>7</v>
      </c>
      <c r="I82">
        <v>727</v>
      </c>
      <c r="J82" t="s">
        <v>7</v>
      </c>
      <c r="K82">
        <v>5193</v>
      </c>
      <c r="L82" t="s">
        <v>7</v>
      </c>
      <c r="M82">
        <f t="shared" si="11"/>
        <v>8.7272999999999996</v>
      </c>
      <c r="N82">
        <v>69</v>
      </c>
      <c r="O82">
        <f t="shared" si="12"/>
        <v>50.690899999999999</v>
      </c>
      <c r="P82">
        <f t="shared" si="13"/>
        <v>5193</v>
      </c>
      <c r="Q82">
        <f t="shared" si="14"/>
        <v>2212.307716532478</v>
      </c>
      <c r="R82">
        <f t="shared" si="17"/>
        <v>8.7250000000000245</v>
      </c>
      <c r="S82">
        <f t="shared" si="15"/>
        <v>2.2913132572466813E-2</v>
      </c>
      <c r="T82">
        <f t="shared" si="16"/>
        <v>2.347322644672321</v>
      </c>
    </row>
    <row r="83" spans="1:20" x14ac:dyDescent="0.3">
      <c r="A83" t="s">
        <v>84</v>
      </c>
      <c r="B83">
        <v>30.9</v>
      </c>
      <c r="C83">
        <v>8.7512000000000008</v>
      </c>
      <c r="D83" s="1">
        <v>5.428E-8</v>
      </c>
      <c r="E83">
        <v>836</v>
      </c>
      <c r="F83">
        <v>2327</v>
      </c>
      <c r="G83">
        <v>264</v>
      </c>
      <c r="H83" t="s">
        <v>7</v>
      </c>
      <c r="I83">
        <v>734</v>
      </c>
      <c r="J83" t="s">
        <v>7</v>
      </c>
      <c r="K83">
        <v>5111</v>
      </c>
      <c r="L83" t="s">
        <v>7</v>
      </c>
      <c r="M83">
        <f t="shared" si="11"/>
        <v>8.7512000000000008</v>
      </c>
      <c r="N83">
        <v>70</v>
      </c>
      <c r="O83">
        <f t="shared" si="12"/>
        <v>19.357799999999997</v>
      </c>
      <c r="P83">
        <f t="shared" si="13"/>
        <v>5111</v>
      </c>
      <c r="Q83">
        <f t="shared" si="14"/>
        <v>2170.670674392175</v>
      </c>
      <c r="R83">
        <f t="shared" si="17"/>
        <v>8.7500000000000249</v>
      </c>
      <c r="S83">
        <f t="shared" si="15"/>
        <v>8.9178889402099261E-3</v>
      </c>
      <c r="T83">
        <f t="shared" si="16"/>
        <v>2.3545718198045713</v>
      </c>
    </row>
    <row r="84" spans="1:20" x14ac:dyDescent="0.3">
      <c r="A84" t="s">
        <v>85</v>
      </c>
      <c r="B84">
        <v>31</v>
      </c>
      <c r="C84">
        <v>8.7768999999999995</v>
      </c>
      <c r="D84" s="1">
        <v>5.4149999999999999E-8</v>
      </c>
      <c r="E84">
        <v>884</v>
      </c>
      <c r="F84">
        <v>2217</v>
      </c>
      <c r="G84">
        <v>303</v>
      </c>
      <c r="H84" t="s">
        <v>7</v>
      </c>
      <c r="I84">
        <v>658</v>
      </c>
      <c r="J84" t="s">
        <v>7</v>
      </c>
      <c r="K84">
        <v>5199</v>
      </c>
      <c r="L84" t="s">
        <v>7</v>
      </c>
      <c r="M84">
        <f t="shared" si="11"/>
        <v>8.7768999999999995</v>
      </c>
      <c r="N84">
        <v>71</v>
      </c>
      <c r="O84">
        <f t="shared" si="12"/>
        <v>83.688600000000008</v>
      </c>
      <c r="P84">
        <f t="shared" si="13"/>
        <v>5199</v>
      </c>
      <c r="Q84">
        <f t="shared" si="14"/>
        <v>2129.817267939276</v>
      </c>
      <c r="R84">
        <f t="shared" si="17"/>
        <v>8.7750000000000252</v>
      </c>
      <c r="S84">
        <f t="shared" si="15"/>
        <v>3.9293793537965666E-2</v>
      </c>
      <c r="T84">
        <f t="shared" si="16"/>
        <v>2.4410544877544069</v>
      </c>
    </row>
    <row r="85" spans="1:20" x14ac:dyDescent="0.3">
      <c r="A85" t="s">
        <v>86</v>
      </c>
      <c r="B85">
        <v>30.9</v>
      </c>
      <c r="C85">
        <v>8.7995999999999999</v>
      </c>
      <c r="D85" s="1">
        <v>5.4130000000000002E-8</v>
      </c>
      <c r="E85">
        <v>800</v>
      </c>
      <c r="F85">
        <v>2235</v>
      </c>
      <c r="G85">
        <v>252</v>
      </c>
      <c r="H85" t="s">
        <v>7</v>
      </c>
      <c r="I85">
        <v>657</v>
      </c>
      <c r="J85" t="s">
        <v>7</v>
      </c>
      <c r="K85">
        <v>4904</v>
      </c>
      <c r="L85" t="s">
        <v>7</v>
      </c>
      <c r="M85">
        <f t="shared" si="11"/>
        <v>8.7995999999999999</v>
      </c>
      <c r="N85">
        <v>72</v>
      </c>
      <c r="O85">
        <f t="shared" si="12"/>
        <v>33.021900000000016</v>
      </c>
      <c r="P85">
        <f t="shared" si="13"/>
        <v>4904</v>
      </c>
      <c r="Q85">
        <f t="shared" si="14"/>
        <v>2089.7327486503746</v>
      </c>
      <c r="R85">
        <f t="shared" si="17"/>
        <v>8.8000000000000256</v>
      </c>
      <c r="S85">
        <f t="shared" si="15"/>
        <v>1.5801972774426184E-2</v>
      </c>
      <c r="T85">
        <f t="shared" si="16"/>
        <v>2.3467115606850597</v>
      </c>
    </row>
    <row r="86" spans="1:20" x14ac:dyDescent="0.3">
      <c r="A86" t="s">
        <v>87</v>
      </c>
      <c r="B86">
        <v>30</v>
      </c>
      <c r="C86">
        <v>8.8267000000000007</v>
      </c>
      <c r="D86" s="1">
        <v>5.4270000000000002E-8</v>
      </c>
      <c r="E86">
        <v>800</v>
      </c>
      <c r="F86">
        <v>2057</v>
      </c>
      <c r="G86">
        <v>242</v>
      </c>
      <c r="H86" t="s">
        <v>7</v>
      </c>
      <c r="I86">
        <v>620</v>
      </c>
      <c r="J86" t="s">
        <v>7</v>
      </c>
      <c r="K86">
        <v>4834</v>
      </c>
      <c r="L86" t="s">
        <v>7</v>
      </c>
      <c r="M86">
        <f t="shared" si="11"/>
        <v>8.8267000000000007</v>
      </c>
      <c r="N86">
        <v>73</v>
      </c>
      <c r="O86">
        <f t="shared" si="12"/>
        <v>35.354000000000013</v>
      </c>
      <c r="P86">
        <f t="shared" si="13"/>
        <v>4834</v>
      </c>
      <c r="Q86">
        <f t="shared" si="14"/>
        <v>2050.4026455786802</v>
      </c>
      <c r="R86">
        <f t="shared" si="17"/>
        <v>8.8250000000000259</v>
      </c>
      <c r="S86">
        <f t="shared" si="15"/>
        <v>1.7242467022872056E-2</v>
      </c>
      <c r="T86">
        <f t="shared" si="16"/>
        <v>2.3575857212356022</v>
      </c>
    </row>
    <row r="87" spans="1:20" x14ac:dyDescent="0.3">
      <c r="A87" t="s">
        <v>88</v>
      </c>
      <c r="B87">
        <v>30</v>
      </c>
      <c r="C87">
        <v>8.8497000000000003</v>
      </c>
      <c r="D87" s="1">
        <v>5.4130000000000002E-8</v>
      </c>
      <c r="E87">
        <v>788</v>
      </c>
      <c r="F87">
        <v>2099</v>
      </c>
      <c r="G87">
        <v>258</v>
      </c>
      <c r="H87" t="s">
        <v>7</v>
      </c>
      <c r="I87">
        <v>613</v>
      </c>
      <c r="J87" t="s">
        <v>7</v>
      </c>
      <c r="K87">
        <v>4852</v>
      </c>
      <c r="L87" t="s">
        <v>7</v>
      </c>
      <c r="M87">
        <f t="shared" si="11"/>
        <v>8.8497000000000003</v>
      </c>
      <c r="N87">
        <v>74</v>
      </c>
      <c r="O87">
        <f t="shared" si="12"/>
        <v>53.687100000000015</v>
      </c>
      <c r="P87">
        <f t="shared" si="13"/>
        <v>4852</v>
      </c>
      <c r="Q87">
        <f t="shared" si="14"/>
        <v>2011.8127601298518</v>
      </c>
      <c r="R87">
        <f t="shared" si="17"/>
        <v>8.8500000000000263</v>
      </c>
      <c r="S87">
        <f t="shared" si="15"/>
        <v>2.668593273885727E-2</v>
      </c>
      <c r="T87">
        <f t="shared" si="16"/>
        <v>2.4117552568295815</v>
      </c>
    </row>
    <row r="88" spans="1:20" x14ac:dyDescent="0.3">
      <c r="A88" t="s">
        <v>89</v>
      </c>
      <c r="B88">
        <v>31</v>
      </c>
      <c r="C88">
        <v>8.8758999999999997</v>
      </c>
      <c r="D88" s="1">
        <v>5.4049999999999998E-8</v>
      </c>
      <c r="E88">
        <v>730</v>
      </c>
      <c r="F88">
        <v>2172</v>
      </c>
      <c r="G88">
        <v>250</v>
      </c>
      <c r="H88" t="s">
        <v>7</v>
      </c>
      <c r="I88">
        <v>620</v>
      </c>
      <c r="J88" t="s">
        <v>7</v>
      </c>
      <c r="K88">
        <v>5028</v>
      </c>
      <c r="L88" t="s">
        <v>7</v>
      </c>
      <c r="M88">
        <f t="shared" si="11"/>
        <v>8.8758999999999997</v>
      </c>
      <c r="N88">
        <v>75</v>
      </c>
      <c r="O88">
        <f t="shared" si="12"/>
        <v>43.354000000000013</v>
      </c>
      <c r="P88">
        <f t="shared" si="13"/>
        <v>5028</v>
      </c>
      <c r="Q88">
        <f t="shared" si="14"/>
        <v>1973.9491609361471</v>
      </c>
      <c r="R88">
        <f t="shared" si="17"/>
        <v>8.8750000000000266</v>
      </c>
      <c r="S88">
        <f t="shared" si="15"/>
        <v>2.1963078309189758E-2</v>
      </c>
      <c r="T88">
        <f t="shared" si="16"/>
        <v>2.547178062891684</v>
      </c>
    </row>
    <row r="89" spans="1:20" x14ac:dyDescent="0.3">
      <c r="A89" t="s">
        <v>90</v>
      </c>
      <c r="B89">
        <v>30.9</v>
      </c>
      <c r="C89">
        <v>8.9004999999999992</v>
      </c>
      <c r="D89" s="1">
        <v>5.3990000000000002E-8</v>
      </c>
      <c r="E89">
        <v>704</v>
      </c>
      <c r="F89">
        <v>2200</v>
      </c>
      <c r="G89">
        <v>214</v>
      </c>
      <c r="H89" t="s">
        <v>7</v>
      </c>
      <c r="I89">
        <v>613</v>
      </c>
      <c r="J89" t="s">
        <v>7</v>
      </c>
      <c r="K89">
        <v>4819</v>
      </c>
      <c r="L89" t="s">
        <v>7</v>
      </c>
      <c r="M89">
        <f t="shared" si="11"/>
        <v>8.9004999999999992</v>
      </c>
      <c r="N89">
        <v>76</v>
      </c>
      <c r="O89">
        <f t="shared" si="12"/>
        <v>9.6871000000000151</v>
      </c>
      <c r="P89">
        <f t="shared" si="13"/>
        <v>4819</v>
      </c>
      <c r="Q89">
        <f t="shared" si="14"/>
        <v>1936.7981788270511</v>
      </c>
      <c r="R89">
        <f t="shared" si="17"/>
        <v>8.900000000000027</v>
      </c>
      <c r="S89">
        <f t="shared" si="15"/>
        <v>5.0016052812826596E-3</v>
      </c>
      <c r="T89">
        <f t="shared" si="16"/>
        <v>2.4881270814279914</v>
      </c>
    </row>
    <row r="90" spans="1:20" x14ac:dyDescent="0.3">
      <c r="A90" t="s">
        <v>91</v>
      </c>
      <c r="B90">
        <v>31</v>
      </c>
      <c r="C90">
        <v>8.9259000000000004</v>
      </c>
      <c r="D90" s="1">
        <v>5.4009999999999999E-8</v>
      </c>
      <c r="E90">
        <v>800</v>
      </c>
      <c r="F90">
        <v>2080</v>
      </c>
      <c r="G90">
        <v>236</v>
      </c>
      <c r="H90" t="s">
        <v>7</v>
      </c>
      <c r="I90">
        <v>598</v>
      </c>
      <c r="J90" t="s">
        <v>7</v>
      </c>
      <c r="K90">
        <v>4766</v>
      </c>
      <c r="L90" t="s">
        <v>7</v>
      </c>
      <c r="M90">
        <f t="shared" si="11"/>
        <v>8.9259000000000004</v>
      </c>
      <c r="N90">
        <v>77</v>
      </c>
      <c r="O90">
        <f t="shared" si="12"/>
        <v>36.686599999999999</v>
      </c>
      <c r="P90">
        <f t="shared" si="13"/>
        <v>4766</v>
      </c>
      <c r="Q90">
        <f t="shared" si="14"/>
        <v>1900.3464018945542</v>
      </c>
      <c r="R90">
        <f t="shared" si="17"/>
        <v>8.9250000000000274</v>
      </c>
      <c r="S90">
        <f t="shared" si="15"/>
        <v>1.9305217176944802E-2</v>
      </c>
      <c r="T90">
        <f t="shared" si="16"/>
        <v>2.5079638087290435</v>
      </c>
    </row>
    <row r="91" spans="1:20" x14ac:dyDescent="0.3">
      <c r="A91" t="s">
        <v>92</v>
      </c>
      <c r="B91">
        <v>30.9</v>
      </c>
      <c r="C91">
        <v>8.9512999999999998</v>
      </c>
      <c r="D91" s="1">
        <v>5.4179999999999999E-8</v>
      </c>
      <c r="E91">
        <v>763</v>
      </c>
      <c r="F91">
        <v>2023</v>
      </c>
      <c r="G91">
        <v>239</v>
      </c>
      <c r="H91" t="s">
        <v>7</v>
      </c>
      <c r="I91">
        <v>575</v>
      </c>
      <c r="J91" t="s">
        <v>7</v>
      </c>
      <c r="K91">
        <v>4752</v>
      </c>
      <c r="L91" t="s">
        <v>7</v>
      </c>
      <c r="M91">
        <f t="shared" si="11"/>
        <v>8.9512999999999998</v>
      </c>
      <c r="N91">
        <v>78</v>
      </c>
      <c r="O91">
        <f t="shared" si="12"/>
        <v>47.35250000000002</v>
      </c>
      <c r="P91">
        <f t="shared" si="13"/>
        <v>4752</v>
      </c>
      <c r="Q91">
        <f t="shared" si="14"/>
        <v>1864.5806706513094</v>
      </c>
      <c r="R91">
        <f t="shared" si="17"/>
        <v>8.9500000000000277</v>
      </c>
      <c r="S91">
        <f t="shared" si="15"/>
        <v>2.5395790455909586E-2</v>
      </c>
      <c r="T91">
        <f t="shared" si="16"/>
        <v>2.5485622986427812</v>
      </c>
    </row>
    <row r="92" spans="1:20" x14ac:dyDescent="0.3">
      <c r="A92" t="s">
        <v>93</v>
      </c>
      <c r="B92">
        <v>30</v>
      </c>
      <c r="C92">
        <v>8.9749999999999996</v>
      </c>
      <c r="D92" s="1">
        <v>5.4009999999999999E-8</v>
      </c>
      <c r="E92">
        <v>701</v>
      </c>
      <c r="F92">
        <v>1877</v>
      </c>
      <c r="G92">
        <v>198</v>
      </c>
      <c r="H92" t="s">
        <v>7</v>
      </c>
      <c r="I92">
        <v>527</v>
      </c>
      <c r="J92" t="s">
        <v>7</v>
      </c>
      <c r="K92">
        <v>4483</v>
      </c>
      <c r="L92" t="s">
        <v>7</v>
      </c>
      <c r="M92">
        <f t="shared" si="11"/>
        <v>8.9749999999999996</v>
      </c>
      <c r="N92">
        <v>79</v>
      </c>
      <c r="O92">
        <f t="shared" si="12"/>
        <v>22.350899999999996</v>
      </c>
      <c r="P92">
        <f t="shared" si="13"/>
        <v>4483</v>
      </c>
      <c r="Q92">
        <f t="shared" si="14"/>
        <v>1829.4880732799156</v>
      </c>
      <c r="R92">
        <f t="shared" si="17"/>
        <v>8.9750000000000281</v>
      </c>
      <c r="S92">
        <f t="shared" si="15"/>
        <v>1.2217024164540843E-2</v>
      </c>
      <c r="T92">
        <f t="shared" si="16"/>
        <v>2.4504122576556919</v>
      </c>
    </row>
    <row r="93" spans="1:20" x14ac:dyDescent="0.3">
      <c r="A93" t="s">
        <v>94</v>
      </c>
      <c r="B93">
        <v>30.9</v>
      </c>
      <c r="C93">
        <v>9.0012000000000008</v>
      </c>
      <c r="D93" s="1">
        <v>5.4520000000000001E-8</v>
      </c>
      <c r="E93">
        <v>658</v>
      </c>
      <c r="F93">
        <v>1877</v>
      </c>
      <c r="G93">
        <v>189</v>
      </c>
      <c r="H93" t="s">
        <v>7</v>
      </c>
      <c r="I93">
        <v>506</v>
      </c>
      <c r="J93" t="s">
        <v>7</v>
      </c>
      <c r="K93">
        <v>4369</v>
      </c>
      <c r="L93" t="s">
        <v>7</v>
      </c>
      <c r="M93">
        <f t="shared" si="11"/>
        <v>9.0012000000000008</v>
      </c>
      <c r="N93">
        <v>80</v>
      </c>
      <c r="O93">
        <f t="shared" si="12"/>
        <v>20.350200000000001</v>
      </c>
      <c r="P93">
        <f t="shared" si="13"/>
        <v>4369</v>
      </c>
      <c r="Q93">
        <f t="shared" si="14"/>
        <v>1795.0559409716072</v>
      </c>
      <c r="R93">
        <f t="shared" si="17"/>
        <v>9.0000000000000284</v>
      </c>
      <c r="S93">
        <f t="shared" si="15"/>
        <v>1.1336805464115552E-2</v>
      </c>
      <c r="T93">
        <f t="shared" si="16"/>
        <v>2.4339074344586709</v>
      </c>
    </row>
    <row r="94" spans="1:20" x14ac:dyDescent="0.3">
      <c r="A94" t="s">
        <v>95</v>
      </c>
      <c r="B94">
        <v>30.9</v>
      </c>
      <c r="C94">
        <v>9.0244</v>
      </c>
      <c r="D94" s="1">
        <v>5.3979999999999998E-8</v>
      </c>
      <c r="E94">
        <v>623</v>
      </c>
      <c r="F94">
        <v>1800</v>
      </c>
      <c r="G94">
        <v>155</v>
      </c>
      <c r="H94" t="s">
        <v>7</v>
      </c>
      <c r="I94">
        <v>465</v>
      </c>
      <c r="J94" t="s">
        <v>7</v>
      </c>
      <c r="K94">
        <v>4052</v>
      </c>
      <c r="L94" t="s">
        <v>7</v>
      </c>
      <c r="M94">
        <f t="shared" si="11"/>
        <v>9.0244</v>
      </c>
      <c r="N94">
        <v>81</v>
      </c>
      <c r="O94">
        <f t="shared" si="12"/>
        <v>1.5500000000002956E-2</v>
      </c>
      <c r="P94">
        <f t="shared" si="13"/>
        <v>4052</v>
      </c>
      <c r="Q94">
        <f t="shared" si="14"/>
        <v>1761.2718433526818</v>
      </c>
      <c r="R94">
        <f t="shared" si="17"/>
        <v>9.0250000000000288</v>
      </c>
      <c r="S94">
        <f t="shared" si="15"/>
        <v>8.80045863363024E-6</v>
      </c>
      <c r="T94">
        <f t="shared" si="16"/>
        <v>2.3006102182879311</v>
      </c>
    </row>
    <row r="95" spans="1:20" x14ac:dyDescent="0.3">
      <c r="A95" t="s">
        <v>96</v>
      </c>
      <c r="B95">
        <v>30.9</v>
      </c>
      <c r="C95">
        <v>9.0519999999999996</v>
      </c>
      <c r="D95" s="1">
        <v>5.3879999999999997E-8</v>
      </c>
      <c r="E95">
        <v>667</v>
      </c>
      <c r="F95">
        <v>1647</v>
      </c>
      <c r="G95">
        <v>182</v>
      </c>
      <c r="H95" t="s">
        <v>7</v>
      </c>
      <c r="I95">
        <v>387</v>
      </c>
      <c r="J95" t="s">
        <v>7</v>
      </c>
      <c r="K95">
        <v>3877</v>
      </c>
      <c r="L95" t="s">
        <v>7</v>
      </c>
      <c r="M95">
        <f t="shared" si="11"/>
        <v>9.0519999999999996</v>
      </c>
      <c r="N95">
        <v>82</v>
      </c>
      <c r="O95">
        <f t="shared" si="12"/>
        <v>53.012900000000002</v>
      </c>
      <c r="P95">
        <f t="shared" si="13"/>
        <v>3877</v>
      </c>
      <c r="Q95">
        <f t="shared" si="14"/>
        <v>1728.1235839969956</v>
      </c>
      <c r="R95">
        <f t="shared" si="17"/>
        <v>9.0500000000000291</v>
      </c>
      <c r="S95">
        <f t="shared" si="15"/>
        <v>3.0676567631457177E-2</v>
      </c>
      <c r="T95">
        <f t="shared" si="16"/>
        <v>2.2434738093399806</v>
      </c>
    </row>
    <row r="96" spans="1:20" x14ac:dyDescent="0.3">
      <c r="A96" t="s">
        <v>97</v>
      </c>
      <c r="B96">
        <v>30.9</v>
      </c>
      <c r="C96">
        <v>9.0763999999999996</v>
      </c>
      <c r="D96" s="1">
        <v>5.3960000000000001E-8</v>
      </c>
      <c r="E96">
        <v>631</v>
      </c>
      <c r="F96">
        <v>1693</v>
      </c>
      <c r="G96">
        <v>147</v>
      </c>
      <c r="H96" t="s">
        <v>7</v>
      </c>
      <c r="I96">
        <v>394</v>
      </c>
      <c r="J96" t="s">
        <v>7</v>
      </c>
      <c r="K96">
        <v>3676</v>
      </c>
      <c r="L96" t="s">
        <v>7</v>
      </c>
      <c r="M96">
        <f t="shared" si="11"/>
        <v>9.0763999999999996</v>
      </c>
      <c r="N96">
        <v>83</v>
      </c>
      <c r="O96">
        <f t="shared" si="12"/>
        <v>15.6798</v>
      </c>
      <c r="P96">
        <f t="shared" si="13"/>
        <v>3676</v>
      </c>
      <c r="Q96">
        <f t="shared" si="14"/>
        <v>1695.5991960229244</v>
      </c>
      <c r="R96">
        <f t="shared" si="17"/>
        <v>9.0750000000000295</v>
      </c>
      <c r="S96">
        <f t="shared" si="15"/>
        <v>9.2473504568635154E-3</v>
      </c>
      <c r="T96">
        <f t="shared" si="16"/>
        <v>2.1679651704377787</v>
      </c>
    </row>
    <row r="97" spans="1:20" x14ac:dyDescent="0.3">
      <c r="A97" t="s">
        <v>98</v>
      </c>
      <c r="B97">
        <v>30</v>
      </c>
      <c r="C97">
        <v>9.1013999999999999</v>
      </c>
      <c r="D97" s="1">
        <v>5.3990000000000002E-8</v>
      </c>
      <c r="E97">
        <v>607</v>
      </c>
      <c r="F97">
        <v>1578</v>
      </c>
      <c r="G97">
        <v>135</v>
      </c>
      <c r="H97" t="s">
        <v>7</v>
      </c>
      <c r="I97">
        <v>351</v>
      </c>
      <c r="J97" t="s">
        <v>7</v>
      </c>
      <c r="K97">
        <v>3409</v>
      </c>
      <c r="L97" t="s">
        <v>7</v>
      </c>
      <c r="M97">
        <f t="shared" si="11"/>
        <v>9.1013999999999999</v>
      </c>
      <c r="N97">
        <v>84</v>
      </c>
      <c r="O97">
        <f t="shared" si="12"/>
        <v>18.011700000000005</v>
      </c>
      <c r="P97">
        <f t="shared" si="13"/>
        <v>3409</v>
      </c>
      <c r="Q97">
        <f t="shared" si="14"/>
        <v>1663.6869377731878</v>
      </c>
      <c r="R97">
        <f t="shared" si="17"/>
        <v>9.1000000000000298</v>
      </c>
      <c r="S97">
        <f t="shared" si="15"/>
        <v>1.0826375798867732E-2</v>
      </c>
      <c r="T97">
        <f t="shared" si="16"/>
        <v>2.0490633920362922</v>
      </c>
    </row>
    <row r="98" spans="1:20" x14ac:dyDescent="0.3">
      <c r="A98" t="s">
        <v>99</v>
      </c>
      <c r="B98">
        <v>30.9</v>
      </c>
      <c r="C98">
        <v>9.1277000000000008</v>
      </c>
      <c r="D98" s="1">
        <v>5.39E-8</v>
      </c>
      <c r="E98">
        <v>631</v>
      </c>
      <c r="F98">
        <v>1617</v>
      </c>
      <c r="G98">
        <v>154</v>
      </c>
      <c r="H98" t="s">
        <v>7</v>
      </c>
      <c r="I98">
        <v>329</v>
      </c>
      <c r="J98" t="s">
        <v>7</v>
      </c>
      <c r="K98">
        <v>3340</v>
      </c>
      <c r="L98" t="s">
        <v>7</v>
      </c>
      <c r="M98">
        <f t="shared" si="11"/>
        <v>9.1277000000000008</v>
      </c>
      <c r="N98">
        <v>85</v>
      </c>
      <c r="O98">
        <f t="shared" si="12"/>
        <v>44.344300000000004</v>
      </c>
      <c r="P98">
        <f t="shared" si="13"/>
        <v>3340</v>
      </c>
      <c r="Q98">
        <f t="shared" si="14"/>
        <v>1632.3752885759829</v>
      </c>
      <c r="R98">
        <f t="shared" si="17"/>
        <v>9.1250000000000302</v>
      </c>
      <c r="S98">
        <f t="shared" si="15"/>
        <v>2.7165505573589113E-2</v>
      </c>
      <c r="T98">
        <f t="shared" si="16"/>
        <v>2.0460981144315649</v>
      </c>
    </row>
    <row r="99" spans="1:20" x14ac:dyDescent="0.3">
      <c r="A99" t="s">
        <v>100</v>
      </c>
      <c r="B99">
        <v>30.9</v>
      </c>
      <c r="C99">
        <v>9.1515000000000004</v>
      </c>
      <c r="D99" s="1">
        <v>5.3879999999999997E-8</v>
      </c>
      <c r="E99">
        <v>650</v>
      </c>
      <c r="F99">
        <v>1574</v>
      </c>
      <c r="G99">
        <v>160</v>
      </c>
      <c r="H99" t="s">
        <v>7</v>
      </c>
      <c r="I99">
        <v>301</v>
      </c>
      <c r="J99" t="s">
        <v>7</v>
      </c>
      <c r="K99">
        <v>3146</v>
      </c>
      <c r="L99" t="s">
        <v>7</v>
      </c>
      <c r="M99">
        <f t="shared" si="11"/>
        <v>9.1515000000000004</v>
      </c>
      <c r="N99">
        <v>86</v>
      </c>
      <c r="O99">
        <f t="shared" si="12"/>
        <v>59.676700000000011</v>
      </c>
      <c r="P99">
        <f t="shared" si="13"/>
        <v>3146</v>
      </c>
      <c r="Q99">
        <f t="shared" si="14"/>
        <v>1601.6529445858996</v>
      </c>
      <c r="R99">
        <f t="shared" si="17"/>
        <v>9.1500000000000306</v>
      </c>
      <c r="S99">
        <f t="shared" si="15"/>
        <v>3.7259445126190657E-2</v>
      </c>
      <c r="T99">
        <f t="shared" si="16"/>
        <v>1.9642207824326041</v>
      </c>
    </row>
    <row r="100" spans="1:20" x14ac:dyDescent="0.3">
      <c r="A100" t="s">
        <v>101</v>
      </c>
      <c r="B100">
        <v>30.9</v>
      </c>
      <c r="C100">
        <v>9.1750000000000007</v>
      </c>
      <c r="D100" s="1">
        <v>5.3879999999999997E-8</v>
      </c>
      <c r="E100">
        <v>709</v>
      </c>
      <c r="F100">
        <v>1675</v>
      </c>
      <c r="G100">
        <v>198</v>
      </c>
      <c r="H100" t="s">
        <v>7</v>
      </c>
      <c r="I100">
        <v>312</v>
      </c>
      <c r="J100" t="s">
        <v>7</v>
      </c>
      <c r="K100">
        <v>3154</v>
      </c>
      <c r="L100" t="s">
        <v>7</v>
      </c>
      <c r="M100">
        <f t="shared" si="11"/>
        <v>9.1750000000000007</v>
      </c>
      <c r="N100">
        <v>87</v>
      </c>
      <c r="O100">
        <f t="shared" si="12"/>
        <v>94.010400000000004</v>
      </c>
      <c r="P100">
        <f t="shared" si="13"/>
        <v>3154</v>
      </c>
      <c r="Q100">
        <f t="shared" si="14"/>
        <v>1571.5088147031051</v>
      </c>
      <c r="R100">
        <f t="shared" si="17"/>
        <v>9.1750000000000309</v>
      </c>
      <c r="S100">
        <f t="shared" si="15"/>
        <v>5.9821745268263588E-2</v>
      </c>
      <c r="T100">
        <f t="shared" si="16"/>
        <v>2.006988424430737</v>
      </c>
    </row>
    <row r="101" spans="1:20" x14ac:dyDescent="0.3">
      <c r="A101" t="s">
        <v>102</v>
      </c>
      <c r="B101">
        <v>30</v>
      </c>
      <c r="C101">
        <v>9.1987000000000005</v>
      </c>
      <c r="D101" s="1">
        <v>5.3930000000000001E-8</v>
      </c>
      <c r="E101">
        <v>627</v>
      </c>
      <c r="F101">
        <v>1543</v>
      </c>
      <c r="G101">
        <v>152</v>
      </c>
      <c r="H101" t="s">
        <v>7</v>
      </c>
      <c r="I101">
        <v>301</v>
      </c>
      <c r="J101" t="s">
        <v>7</v>
      </c>
      <c r="K101">
        <v>2868</v>
      </c>
      <c r="L101" t="s">
        <v>7</v>
      </c>
      <c r="M101">
        <f t="shared" si="11"/>
        <v>9.1987000000000005</v>
      </c>
      <c r="N101">
        <v>88</v>
      </c>
      <c r="O101">
        <f t="shared" si="12"/>
        <v>51.676700000000011</v>
      </c>
      <c r="P101">
        <f t="shared" si="13"/>
        <v>2868</v>
      </c>
      <c r="Q101">
        <f t="shared" si="14"/>
        <v>1541.9320165693407</v>
      </c>
      <c r="R101">
        <f t="shared" si="17"/>
        <v>9.2000000000000313</v>
      </c>
      <c r="S101">
        <f t="shared" si="15"/>
        <v>3.3514253186710523E-2</v>
      </c>
      <c r="T101">
        <f t="shared" si="16"/>
        <v>1.8600041825326648</v>
      </c>
    </row>
    <row r="102" spans="1:20" x14ac:dyDescent="0.3">
      <c r="A102" t="s">
        <v>103</v>
      </c>
      <c r="B102">
        <v>30.9</v>
      </c>
      <c r="C102">
        <v>9.2245000000000008</v>
      </c>
      <c r="D102" s="1">
        <v>5.3850000000000002E-8</v>
      </c>
      <c r="E102">
        <v>707</v>
      </c>
      <c r="F102">
        <v>1648</v>
      </c>
      <c r="G102">
        <v>186</v>
      </c>
      <c r="H102" t="s">
        <v>7</v>
      </c>
      <c r="I102">
        <v>307</v>
      </c>
      <c r="J102" t="s">
        <v>7</v>
      </c>
      <c r="K102">
        <v>3071</v>
      </c>
      <c r="L102" t="s">
        <v>7</v>
      </c>
      <c r="M102">
        <f t="shared" si="11"/>
        <v>9.2245000000000008</v>
      </c>
      <c r="N102">
        <v>89</v>
      </c>
      <c r="O102">
        <f t="shared" si="12"/>
        <v>83.676900000000003</v>
      </c>
      <c r="P102">
        <f t="shared" si="13"/>
        <v>3071</v>
      </c>
      <c r="Q102">
        <f t="shared" si="14"/>
        <v>1512.9118726392694</v>
      </c>
      <c r="R102">
        <f t="shared" si="17"/>
        <v>9.2250000000000316</v>
      </c>
      <c r="S102">
        <f t="shared" si="15"/>
        <v>5.5308509050184099E-2</v>
      </c>
      <c r="T102">
        <f t="shared" si="16"/>
        <v>2.0298604667849234</v>
      </c>
    </row>
    <row r="103" spans="1:20" x14ac:dyDescent="0.3">
      <c r="A103" t="s">
        <v>104</v>
      </c>
      <c r="B103">
        <v>30.9</v>
      </c>
      <c r="C103">
        <v>9.2492999999999999</v>
      </c>
      <c r="D103" s="1">
        <v>5.3890000000000001E-8</v>
      </c>
      <c r="E103">
        <v>1224</v>
      </c>
      <c r="F103">
        <v>2797</v>
      </c>
      <c r="G103">
        <v>138</v>
      </c>
      <c r="H103" t="s">
        <v>7</v>
      </c>
      <c r="I103">
        <v>311</v>
      </c>
      <c r="J103" t="s">
        <v>7</v>
      </c>
      <c r="K103">
        <v>2883</v>
      </c>
      <c r="L103" t="s">
        <v>7</v>
      </c>
      <c r="M103">
        <f t="shared" si="11"/>
        <v>9.2492999999999999</v>
      </c>
      <c r="N103">
        <v>90</v>
      </c>
      <c r="O103">
        <f t="shared" si="12"/>
        <v>34.343699999999998</v>
      </c>
      <c r="P103">
        <f t="shared" si="13"/>
        <v>2883</v>
      </c>
      <c r="Q103">
        <f t="shared" si="14"/>
        <v>1484.4379063257679</v>
      </c>
      <c r="R103">
        <f t="shared" si="17"/>
        <v>9.250000000000032</v>
      </c>
      <c r="S103">
        <f t="shared" si="15"/>
        <v>2.3135827947836769E-2</v>
      </c>
      <c r="T103">
        <f t="shared" si="16"/>
        <v>1.9421492726064287</v>
      </c>
    </row>
    <row r="104" spans="1:20" x14ac:dyDescent="0.3">
      <c r="A104" t="s">
        <v>105</v>
      </c>
      <c r="B104">
        <v>30</v>
      </c>
      <c r="C104">
        <v>9.2753999999999994</v>
      </c>
      <c r="D104" s="1">
        <v>5.5999999999999999E-8</v>
      </c>
      <c r="E104">
        <v>562</v>
      </c>
      <c r="F104">
        <v>1644</v>
      </c>
      <c r="G104">
        <v>116</v>
      </c>
      <c r="H104" t="s">
        <v>7</v>
      </c>
      <c r="I104">
        <v>318</v>
      </c>
      <c r="J104" t="s">
        <v>7</v>
      </c>
      <c r="K104">
        <v>2815</v>
      </c>
      <c r="L104" t="s">
        <v>7</v>
      </c>
      <c r="M104">
        <f t="shared" si="11"/>
        <v>9.2753999999999994</v>
      </c>
      <c r="N104">
        <v>91</v>
      </c>
      <c r="O104">
        <f t="shared" si="12"/>
        <v>10.010600000000011</v>
      </c>
      <c r="P104">
        <f t="shared" si="13"/>
        <v>2815</v>
      </c>
      <c r="Q104">
        <f t="shared" si="14"/>
        <v>1456.4998382177632</v>
      </c>
      <c r="R104">
        <f t="shared" si="17"/>
        <v>9.2750000000000323</v>
      </c>
      <c r="S104">
        <f t="shared" si="15"/>
        <v>6.8730526000259761E-3</v>
      </c>
      <c r="T104">
        <f t="shared" si="16"/>
        <v>1.9327156283412683</v>
      </c>
    </row>
    <row r="105" spans="1:20" x14ac:dyDescent="0.3">
      <c r="A105" t="s">
        <v>106</v>
      </c>
      <c r="B105">
        <v>30.9</v>
      </c>
      <c r="C105">
        <v>9.2997999999999994</v>
      </c>
      <c r="D105" s="1">
        <v>5.5080000000000001E-8</v>
      </c>
      <c r="E105">
        <v>669</v>
      </c>
      <c r="F105">
        <v>1762</v>
      </c>
      <c r="G105">
        <v>121</v>
      </c>
      <c r="H105" t="s">
        <v>7</v>
      </c>
      <c r="I105">
        <v>358</v>
      </c>
      <c r="J105" t="s">
        <v>7</v>
      </c>
      <c r="K105">
        <v>3037</v>
      </c>
      <c r="L105" t="s">
        <v>7</v>
      </c>
      <c r="M105">
        <f t="shared" si="11"/>
        <v>9.2997999999999994</v>
      </c>
      <c r="N105">
        <v>92</v>
      </c>
      <c r="O105">
        <f t="shared" si="12"/>
        <v>1.678600000000003</v>
      </c>
      <c r="P105">
        <f t="shared" si="13"/>
        <v>3037</v>
      </c>
      <c r="Q105">
        <f t="shared" si="14"/>
        <v>1429.0875823692547</v>
      </c>
      <c r="R105">
        <f t="shared" si="17"/>
        <v>9.3000000000000327</v>
      </c>
      <c r="S105">
        <f t="shared" si="15"/>
        <v>1.1745956096106348E-3</v>
      </c>
      <c r="T105">
        <f t="shared" si="16"/>
        <v>2.1251321734704463</v>
      </c>
    </row>
    <row r="106" spans="1:20" x14ac:dyDescent="0.3">
      <c r="A106" t="s">
        <v>107</v>
      </c>
      <c r="B106">
        <v>30.9</v>
      </c>
      <c r="C106">
        <v>9.3242999999999991</v>
      </c>
      <c r="D106" s="1">
        <v>5.4679999999999997E-8</v>
      </c>
      <c r="E106">
        <v>640</v>
      </c>
      <c r="F106">
        <v>1648</v>
      </c>
      <c r="G106">
        <v>136</v>
      </c>
      <c r="H106" t="s">
        <v>7</v>
      </c>
      <c r="I106">
        <v>318</v>
      </c>
      <c r="J106" t="s">
        <v>7</v>
      </c>
      <c r="K106">
        <v>2867</v>
      </c>
      <c r="L106" t="s">
        <v>7</v>
      </c>
      <c r="M106">
        <f t="shared" si="11"/>
        <v>9.3242999999999991</v>
      </c>
      <c r="N106">
        <v>93</v>
      </c>
      <c r="O106">
        <f t="shared" si="12"/>
        <v>30.010600000000011</v>
      </c>
      <c r="P106">
        <f t="shared" si="13"/>
        <v>2867</v>
      </c>
      <c r="Q106">
        <f t="shared" si="14"/>
        <v>1402.1912426581791</v>
      </c>
      <c r="R106">
        <f t="shared" si="17"/>
        <v>9.325000000000033</v>
      </c>
      <c r="S106">
        <f t="shared" si="15"/>
        <v>2.1402644009605957E-2</v>
      </c>
      <c r="T106">
        <f t="shared" si="16"/>
        <v>2.0446569004131958</v>
      </c>
    </row>
    <row r="107" spans="1:20" x14ac:dyDescent="0.3">
      <c r="A107" t="s">
        <v>108</v>
      </c>
      <c r="B107">
        <v>30.9</v>
      </c>
      <c r="C107">
        <v>9.3483000000000001</v>
      </c>
      <c r="D107" s="1">
        <v>5.4289999999999998E-8</v>
      </c>
      <c r="E107">
        <v>601</v>
      </c>
      <c r="F107">
        <v>1763</v>
      </c>
      <c r="G107">
        <v>127</v>
      </c>
      <c r="H107" t="s">
        <v>7</v>
      </c>
      <c r="I107">
        <v>339</v>
      </c>
      <c r="J107" t="s">
        <v>7</v>
      </c>
      <c r="K107">
        <v>2862</v>
      </c>
      <c r="L107" t="s">
        <v>7</v>
      </c>
      <c r="M107">
        <f t="shared" si="11"/>
        <v>9.3483000000000001</v>
      </c>
      <c r="N107">
        <v>94</v>
      </c>
      <c r="O107">
        <f t="shared" si="12"/>
        <v>14.011300000000006</v>
      </c>
      <c r="P107">
        <f t="shared" si="13"/>
        <v>2862</v>
      </c>
      <c r="Q107">
        <f t="shared" si="14"/>
        <v>1375.8011092137995</v>
      </c>
      <c r="R107">
        <f t="shared" si="17"/>
        <v>9.3500000000000334</v>
      </c>
      <c r="S107">
        <f t="shared" si="15"/>
        <v>1.0184102851906227E-2</v>
      </c>
      <c r="T107">
        <f t="shared" si="16"/>
        <v>2.0802425443860035</v>
      </c>
    </row>
    <row r="108" spans="1:20" x14ac:dyDescent="0.3">
      <c r="A108" t="s">
        <v>109</v>
      </c>
      <c r="B108">
        <v>30.9</v>
      </c>
      <c r="C108">
        <v>9.3734999999999999</v>
      </c>
      <c r="D108" s="1">
        <v>5.4100000000000001E-8</v>
      </c>
      <c r="E108">
        <v>657</v>
      </c>
      <c r="F108">
        <v>1734</v>
      </c>
      <c r="G108">
        <v>140</v>
      </c>
      <c r="H108" t="s">
        <v>7</v>
      </c>
      <c r="I108">
        <v>333</v>
      </c>
      <c r="J108" t="s">
        <v>7</v>
      </c>
      <c r="K108">
        <v>2865</v>
      </c>
      <c r="L108" t="s">
        <v>7</v>
      </c>
      <c r="M108">
        <f t="shared" si="11"/>
        <v>9.3734999999999999</v>
      </c>
      <c r="N108">
        <v>95</v>
      </c>
      <c r="O108">
        <f t="shared" si="12"/>
        <v>29.011099999999999</v>
      </c>
      <c r="P108">
        <f t="shared" si="13"/>
        <v>2865</v>
      </c>
      <c r="Q108">
        <f t="shared" si="14"/>
        <v>1349.9076549113411</v>
      </c>
      <c r="R108">
        <f t="shared" si="17"/>
        <v>9.3750000000000338</v>
      </c>
      <c r="S108">
        <f t="shared" si="15"/>
        <v>2.149117378099866E-2</v>
      </c>
      <c r="T108">
        <f t="shared" si="16"/>
        <v>2.1223674001523953</v>
      </c>
    </row>
    <row r="109" spans="1:20" x14ac:dyDescent="0.3">
      <c r="A109" t="s">
        <v>110</v>
      </c>
      <c r="B109">
        <v>30.9</v>
      </c>
      <c r="C109">
        <v>9.4008000000000003</v>
      </c>
      <c r="D109" s="1">
        <v>5.4100000000000001E-8</v>
      </c>
      <c r="E109">
        <v>649</v>
      </c>
      <c r="F109">
        <v>1737</v>
      </c>
      <c r="G109">
        <v>133</v>
      </c>
      <c r="H109" t="s">
        <v>7</v>
      </c>
      <c r="I109">
        <v>297</v>
      </c>
      <c r="J109" t="s">
        <v>7</v>
      </c>
      <c r="K109">
        <v>2745</v>
      </c>
      <c r="L109" t="s">
        <v>7</v>
      </c>
      <c r="M109">
        <f t="shared" si="11"/>
        <v>9.4008000000000003</v>
      </c>
      <c r="N109">
        <v>96</v>
      </c>
      <c r="O109">
        <f t="shared" si="12"/>
        <v>34.009900000000002</v>
      </c>
      <c r="P109">
        <f t="shared" si="13"/>
        <v>2745</v>
      </c>
      <c r="Q109">
        <f t="shared" si="14"/>
        <v>1324.5015319325917</v>
      </c>
      <c r="R109">
        <f t="shared" si="17"/>
        <v>9.4000000000000341</v>
      </c>
      <c r="S109">
        <f t="shared" si="15"/>
        <v>2.5677508994931746E-2</v>
      </c>
      <c r="T109">
        <f t="shared" si="16"/>
        <v>2.0724777841477819</v>
      </c>
    </row>
    <row r="110" spans="1:20" x14ac:dyDescent="0.3">
      <c r="A110" t="s">
        <v>111</v>
      </c>
      <c r="B110">
        <v>30.9</v>
      </c>
      <c r="C110">
        <v>9.4245000000000001</v>
      </c>
      <c r="D110" s="1">
        <v>5.4030000000000001E-8</v>
      </c>
      <c r="E110">
        <v>573</v>
      </c>
      <c r="F110">
        <v>1738</v>
      </c>
      <c r="G110">
        <v>105</v>
      </c>
      <c r="H110" t="s">
        <v>7</v>
      </c>
      <c r="I110">
        <v>276</v>
      </c>
      <c r="J110" t="s">
        <v>7</v>
      </c>
      <c r="K110">
        <v>2637</v>
      </c>
      <c r="L110" t="s">
        <v>7</v>
      </c>
      <c r="M110">
        <f t="shared" si="11"/>
        <v>9.4245000000000001</v>
      </c>
      <c r="N110">
        <v>97</v>
      </c>
      <c r="O110">
        <f t="shared" si="12"/>
        <v>13.009200000000007</v>
      </c>
      <c r="P110">
        <f t="shared" si="13"/>
        <v>2637</v>
      </c>
      <c r="Q110">
        <f t="shared" si="14"/>
        <v>1299.5735683912396</v>
      </c>
      <c r="R110">
        <f t="shared" si="17"/>
        <v>9.4250000000000345</v>
      </c>
      <c r="S110">
        <f t="shared" si="15"/>
        <v>1.0010360564738384E-2</v>
      </c>
      <c r="T110">
        <f t="shared" si="16"/>
        <v>2.0291271415010228</v>
      </c>
    </row>
    <row r="111" spans="1:20" x14ac:dyDescent="0.3">
      <c r="A111" t="s">
        <v>112</v>
      </c>
      <c r="B111">
        <v>30.9</v>
      </c>
      <c r="C111">
        <v>9.4513999999999996</v>
      </c>
      <c r="D111" s="1">
        <v>5.4009999999999999E-8</v>
      </c>
      <c r="E111">
        <v>619</v>
      </c>
      <c r="F111">
        <v>1740</v>
      </c>
      <c r="G111">
        <v>108</v>
      </c>
      <c r="H111" t="s">
        <v>7</v>
      </c>
      <c r="I111">
        <v>275</v>
      </c>
      <c r="J111" t="s">
        <v>7</v>
      </c>
      <c r="K111">
        <v>2718</v>
      </c>
      <c r="L111" t="s">
        <v>7</v>
      </c>
      <c r="M111">
        <f t="shared" si="11"/>
        <v>9.4513999999999996</v>
      </c>
      <c r="N111">
        <v>98</v>
      </c>
      <c r="O111">
        <f t="shared" si="12"/>
        <v>16.342500000000001</v>
      </c>
      <c r="P111">
        <f t="shared" si="13"/>
        <v>2718</v>
      </c>
      <c r="Q111">
        <f t="shared" si="14"/>
        <v>1275.1147650217242</v>
      </c>
      <c r="R111">
        <f t="shared" si="17"/>
        <v>9.4500000000000348</v>
      </c>
      <c r="S111">
        <f t="shared" si="15"/>
        <v>1.2816493423414772E-2</v>
      </c>
      <c r="T111">
        <f t="shared" si="16"/>
        <v>2.1315728392131774</v>
      </c>
    </row>
    <row r="112" spans="1:20" x14ac:dyDescent="0.3">
      <c r="A112" t="s">
        <v>113</v>
      </c>
      <c r="B112">
        <v>30.9</v>
      </c>
      <c r="C112">
        <v>9.4734999999999996</v>
      </c>
      <c r="D112" s="1">
        <v>5.404E-8</v>
      </c>
      <c r="E112">
        <v>600</v>
      </c>
      <c r="F112">
        <v>1661</v>
      </c>
      <c r="G112">
        <v>106</v>
      </c>
      <c r="H112" t="s">
        <v>7</v>
      </c>
      <c r="I112">
        <v>266</v>
      </c>
      <c r="J112" t="s">
        <v>7</v>
      </c>
      <c r="K112">
        <v>2584</v>
      </c>
      <c r="L112" t="s">
        <v>7</v>
      </c>
      <c r="M112">
        <f t="shared" si="11"/>
        <v>9.4734999999999996</v>
      </c>
      <c r="N112">
        <v>99</v>
      </c>
      <c r="O112">
        <f t="shared" si="12"/>
        <v>17.342200000000005</v>
      </c>
      <c r="P112">
        <f t="shared" si="13"/>
        <v>2584</v>
      </c>
      <c r="Q112">
        <f t="shared" si="14"/>
        <v>1251.1162919304008</v>
      </c>
      <c r="R112">
        <f t="shared" si="17"/>
        <v>9.4750000000000352</v>
      </c>
      <c r="S112">
        <f t="shared" si="15"/>
        <v>1.3861381321509277E-2</v>
      </c>
      <c r="T112">
        <f t="shared" si="16"/>
        <v>2.0653555681966509</v>
      </c>
    </row>
    <row r="113" spans="1:20" x14ac:dyDescent="0.3">
      <c r="A113" t="s">
        <v>114</v>
      </c>
      <c r="B113">
        <v>30.9</v>
      </c>
      <c r="C113">
        <v>9.5022000000000002</v>
      </c>
      <c r="D113" s="1">
        <v>5.4030000000000001E-8</v>
      </c>
      <c r="E113">
        <v>627</v>
      </c>
      <c r="F113">
        <v>1707</v>
      </c>
      <c r="G113">
        <v>102</v>
      </c>
      <c r="H113" t="s">
        <v>7</v>
      </c>
      <c r="I113">
        <v>288</v>
      </c>
      <c r="J113" t="s">
        <v>7</v>
      </c>
      <c r="K113">
        <v>2475</v>
      </c>
      <c r="L113" t="s">
        <v>7</v>
      </c>
      <c r="M113">
        <f t="shared" si="11"/>
        <v>9.5022000000000002</v>
      </c>
      <c r="N113">
        <v>100</v>
      </c>
      <c r="O113">
        <f t="shared" si="12"/>
        <v>6.009600000000006</v>
      </c>
      <c r="P113">
        <f t="shared" si="13"/>
        <v>2475</v>
      </c>
      <c r="Q113">
        <f t="shared" si="14"/>
        <v>1227.5694854078549</v>
      </c>
      <c r="R113">
        <f t="shared" si="17"/>
        <v>9.5000000000000355</v>
      </c>
      <c r="S113">
        <f t="shared" si="15"/>
        <v>4.8955273582768641E-3</v>
      </c>
      <c r="T113">
        <f t="shared" si="16"/>
        <v>2.0161791486513625</v>
      </c>
    </row>
    <row r="114" spans="1:20" x14ac:dyDescent="0.3">
      <c r="A114" t="s">
        <v>115</v>
      </c>
      <c r="B114">
        <v>30.9</v>
      </c>
      <c r="C114">
        <v>9.5231999999999992</v>
      </c>
      <c r="D114" s="1">
        <v>5.3979999999999998E-8</v>
      </c>
      <c r="E114">
        <v>572</v>
      </c>
      <c r="F114">
        <v>1643</v>
      </c>
      <c r="G114">
        <v>82</v>
      </c>
      <c r="H114" t="s">
        <v>7</v>
      </c>
      <c r="I114">
        <v>238</v>
      </c>
      <c r="J114" t="s">
        <v>7</v>
      </c>
      <c r="K114">
        <v>2485</v>
      </c>
      <c r="L114" t="s">
        <v>7</v>
      </c>
      <c r="M114">
        <f t="shared" si="11"/>
        <v>9.5231999999999992</v>
      </c>
      <c r="N114">
        <v>101</v>
      </c>
      <c r="O114">
        <f t="shared" si="12"/>
        <v>2.6745999999999981</v>
      </c>
      <c r="P114">
        <f t="shared" si="13"/>
        <v>2485</v>
      </c>
      <c r="Q114">
        <f t="shared" si="14"/>
        <v>1204.4658448012085</v>
      </c>
      <c r="R114">
        <f t="shared" si="17"/>
        <v>9.5250000000000359</v>
      </c>
      <c r="S114">
        <f t="shared" si="15"/>
        <v>2.2205694014025184E-3</v>
      </c>
      <c r="T114">
        <f t="shared" si="16"/>
        <v>2.0631552241401563</v>
      </c>
    </row>
    <row r="115" spans="1:20" x14ac:dyDescent="0.3">
      <c r="A115" t="s">
        <v>116</v>
      </c>
      <c r="B115">
        <v>30.9</v>
      </c>
      <c r="C115">
        <v>9.5504999999999995</v>
      </c>
      <c r="D115" s="1">
        <v>5.3879999999999997E-8</v>
      </c>
      <c r="E115">
        <v>610</v>
      </c>
      <c r="F115">
        <v>1720</v>
      </c>
      <c r="G115">
        <v>93</v>
      </c>
      <c r="H115" t="s">
        <v>7</v>
      </c>
      <c r="I115">
        <v>242</v>
      </c>
      <c r="J115" t="s">
        <v>7</v>
      </c>
      <c r="K115">
        <v>2526</v>
      </c>
      <c r="L115" t="s">
        <v>7</v>
      </c>
      <c r="M115">
        <f t="shared" si="11"/>
        <v>9.5504999999999995</v>
      </c>
      <c r="N115">
        <v>102</v>
      </c>
      <c r="O115">
        <f t="shared" si="12"/>
        <v>12.341400000000007</v>
      </c>
      <c r="P115">
        <f t="shared" si="13"/>
        <v>2526</v>
      </c>
      <c r="Q115">
        <f t="shared" si="14"/>
        <v>1181.7970294452925</v>
      </c>
      <c r="R115">
        <f t="shared" si="17"/>
        <v>9.5500000000000362</v>
      </c>
      <c r="S115">
        <f t="shared" si="15"/>
        <v>1.0442909985814373E-2</v>
      </c>
      <c r="T115">
        <f t="shared" si="16"/>
        <v>2.1374228713247354</v>
      </c>
    </row>
    <row r="116" spans="1:20" x14ac:dyDescent="0.3">
      <c r="A116" t="s">
        <v>117</v>
      </c>
      <c r="B116">
        <v>30.9</v>
      </c>
      <c r="C116">
        <v>9.5749999999999993</v>
      </c>
      <c r="D116" s="1">
        <v>5.3979999999999998E-8</v>
      </c>
      <c r="E116">
        <v>579</v>
      </c>
      <c r="F116">
        <v>1632</v>
      </c>
      <c r="G116">
        <v>95</v>
      </c>
      <c r="H116" t="s">
        <v>7</v>
      </c>
      <c r="I116">
        <v>223</v>
      </c>
      <c r="J116" t="s">
        <v>7</v>
      </c>
      <c r="K116">
        <v>2451</v>
      </c>
      <c r="L116" t="s">
        <v>7</v>
      </c>
      <c r="M116">
        <f t="shared" si="11"/>
        <v>9.5749999999999993</v>
      </c>
      <c r="N116">
        <v>103</v>
      </c>
      <c r="O116">
        <f t="shared" si="12"/>
        <v>20.67410000000001</v>
      </c>
      <c r="P116">
        <f t="shared" si="13"/>
        <v>2451</v>
      </c>
      <c r="Q116">
        <f t="shared" si="14"/>
        <v>1159.5548556515748</v>
      </c>
      <c r="R116">
        <f t="shared" si="17"/>
        <v>9.5750000000000366</v>
      </c>
      <c r="S116">
        <f t="shared" si="15"/>
        <v>1.78293419230976E-2</v>
      </c>
      <c r="T116">
        <f t="shared" si="16"/>
        <v>2.1137421727432972</v>
      </c>
    </row>
    <row r="117" spans="1:20" x14ac:dyDescent="0.3">
      <c r="A117" t="s">
        <v>118</v>
      </c>
      <c r="B117">
        <v>30.9</v>
      </c>
      <c r="C117">
        <v>9.6012000000000004</v>
      </c>
      <c r="D117" s="1">
        <v>5.3799999999999999E-8</v>
      </c>
      <c r="E117">
        <v>538</v>
      </c>
      <c r="F117">
        <v>1622</v>
      </c>
      <c r="G117">
        <v>74</v>
      </c>
      <c r="H117" t="s">
        <v>7</v>
      </c>
      <c r="I117">
        <v>225</v>
      </c>
      <c r="J117" t="s">
        <v>7</v>
      </c>
      <c r="K117">
        <v>2362</v>
      </c>
      <c r="L117" t="s">
        <v>7</v>
      </c>
      <c r="M117">
        <f t="shared" si="11"/>
        <v>9.6012000000000004</v>
      </c>
      <c r="N117">
        <v>104</v>
      </c>
      <c r="O117">
        <f t="shared" si="12"/>
        <v>-0.99249999999999261</v>
      </c>
      <c r="P117">
        <f t="shared" si="13"/>
        <v>2362</v>
      </c>
      <c r="Q117">
        <f t="shared" si="14"/>
        <v>1137.7312937537611</v>
      </c>
      <c r="R117">
        <f t="shared" si="17"/>
        <v>9.6000000000000369</v>
      </c>
      <c r="S117">
        <f t="shared" si="15"/>
        <v>-8.723500930746124E-4</v>
      </c>
      <c r="T117">
        <f t="shared" si="16"/>
        <v>2.0760613801937025</v>
      </c>
    </row>
    <row r="118" spans="1:20" x14ac:dyDescent="0.3">
      <c r="A118" t="s">
        <v>119</v>
      </c>
      <c r="B118">
        <v>30.9</v>
      </c>
      <c r="C118">
        <v>9.6249000000000002</v>
      </c>
      <c r="D118" s="1">
        <v>5.3909999999999998E-8</v>
      </c>
      <c r="E118">
        <v>535</v>
      </c>
      <c r="F118">
        <v>1499</v>
      </c>
      <c r="G118">
        <v>93</v>
      </c>
      <c r="H118" t="s">
        <v>7</v>
      </c>
      <c r="I118">
        <v>205</v>
      </c>
      <c r="J118" t="s">
        <v>7</v>
      </c>
      <c r="K118">
        <v>2357</v>
      </c>
      <c r="L118" t="s">
        <v>7</v>
      </c>
      <c r="M118">
        <f t="shared" si="11"/>
        <v>9.6249000000000002</v>
      </c>
      <c r="N118">
        <v>105</v>
      </c>
      <c r="O118">
        <f t="shared" si="12"/>
        <v>24.673500000000004</v>
      </c>
      <c r="P118">
        <f t="shared" si="13"/>
        <v>2357</v>
      </c>
      <c r="Q118">
        <f t="shared" si="14"/>
        <v>1116.3184652089978</v>
      </c>
      <c r="R118">
        <f t="shared" si="17"/>
        <v>9.6250000000000373</v>
      </c>
      <c r="S118">
        <f t="shared" si="15"/>
        <v>2.2102563711853155E-2</v>
      </c>
      <c r="T118">
        <f t="shared" si="16"/>
        <v>2.111404651502133</v>
      </c>
    </row>
    <row r="119" spans="1:20" x14ac:dyDescent="0.3">
      <c r="A119" t="s">
        <v>120</v>
      </c>
      <c r="B119">
        <v>31</v>
      </c>
      <c r="C119">
        <v>9.6507000000000005</v>
      </c>
      <c r="D119" s="1">
        <v>5.3809999999999997E-8</v>
      </c>
      <c r="E119">
        <v>577</v>
      </c>
      <c r="F119">
        <v>1583</v>
      </c>
      <c r="G119">
        <v>93</v>
      </c>
      <c r="H119" t="s">
        <v>7</v>
      </c>
      <c r="I119">
        <v>202</v>
      </c>
      <c r="J119" t="s">
        <v>7</v>
      </c>
      <c r="K119">
        <v>2317</v>
      </c>
      <c r="L119" t="s">
        <v>7</v>
      </c>
      <c r="M119">
        <f t="shared" si="11"/>
        <v>9.6507000000000005</v>
      </c>
      <c r="N119">
        <v>106</v>
      </c>
      <c r="O119">
        <f t="shared" si="12"/>
        <v>25.673400000000001</v>
      </c>
      <c r="P119">
        <f t="shared" si="13"/>
        <v>2317</v>
      </c>
      <c r="Q119">
        <f t="shared" si="14"/>
        <v>1095.3086397536326</v>
      </c>
      <c r="R119">
        <f t="shared" si="17"/>
        <v>9.6500000000000377</v>
      </c>
      <c r="S119">
        <f t="shared" si="15"/>
        <v>2.3439420696777038E-2</v>
      </c>
      <c r="T119">
        <f t="shared" si="16"/>
        <v>2.1153854867073467</v>
      </c>
    </row>
    <row r="120" spans="1:20" x14ac:dyDescent="0.3">
      <c r="A120" t="s">
        <v>121</v>
      </c>
      <c r="B120">
        <v>30.9</v>
      </c>
      <c r="C120">
        <v>9.6760000000000002</v>
      </c>
      <c r="D120" s="1">
        <v>5.3860000000000001E-8</v>
      </c>
      <c r="E120">
        <v>573</v>
      </c>
      <c r="F120">
        <v>1619</v>
      </c>
      <c r="G120">
        <v>91</v>
      </c>
      <c r="H120" t="s">
        <v>7</v>
      </c>
      <c r="I120">
        <v>205</v>
      </c>
      <c r="J120" t="s">
        <v>7</v>
      </c>
      <c r="K120">
        <v>2239</v>
      </c>
      <c r="L120" t="s">
        <v>7</v>
      </c>
      <c r="M120">
        <f t="shared" si="11"/>
        <v>9.6760000000000002</v>
      </c>
      <c r="N120">
        <v>107</v>
      </c>
      <c r="O120">
        <f t="shared" si="12"/>
        <v>22.673500000000004</v>
      </c>
      <c r="P120">
        <f t="shared" si="13"/>
        <v>2239</v>
      </c>
      <c r="Q120">
        <f t="shared" si="14"/>
        <v>1074.6942326125045</v>
      </c>
      <c r="R120">
        <f t="shared" si="17"/>
        <v>9.675000000000038</v>
      </c>
      <c r="S120">
        <f t="shared" si="15"/>
        <v>2.1097628806365093E-2</v>
      </c>
      <c r="T120">
        <f t="shared" si="16"/>
        <v>2.0833832843386082</v>
      </c>
    </row>
    <row r="121" spans="1:20" x14ac:dyDescent="0.3">
      <c r="A121" t="s">
        <v>122</v>
      </c>
      <c r="B121">
        <v>30.9</v>
      </c>
      <c r="C121">
        <v>9.6996000000000002</v>
      </c>
      <c r="D121" s="1">
        <v>5.3890000000000001E-8</v>
      </c>
      <c r="E121">
        <v>721</v>
      </c>
      <c r="F121">
        <v>1788</v>
      </c>
      <c r="G121">
        <v>87</v>
      </c>
      <c r="H121" t="s">
        <v>7</v>
      </c>
      <c r="I121">
        <v>196</v>
      </c>
      <c r="J121" t="s">
        <v>7</v>
      </c>
      <c r="K121">
        <v>2224</v>
      </c>
      <c r="L121" t="s">
        <v>7</v>
      </c>
      <c r="M121">
        <f t="shared" si="11"/>
        <v>9.6996000000000002</v>
      </c>
      <c r="N121">
        <v>108</v>
      </c>
      <c r="O121">
        <f t="shared" si="12"/>
        <v>21.673200000000008</v>
      </c>
      <c r="P121">
        <f t="shared" si="13"/>
        <v>2224</v>
      </c>
      <c r="Q121">
        <f t="shared" si="14"/>
        <v>1054.4678017607589</v>
      </c>
      <c r="R121">
        <f t="shared" si="17"/>
        <v>9.7000000000000384</v>
      </c>
      <c r="S121">
        <f t="shared" si="15"/>
        <v>2.0553685910380499E-2</v>
      </c>
      <c r="T121">
        <f t="shared" si="16"/>
        <v>2.1091208250136675</v>
      </c>
    </row>
    <row r="122" spans="1:20" x14ac:dyDescent="0.3">
      <c r="A122" t="s">
        <v>123</v>
      </c>
      <c r="B122">
        <v>30.9</v>
      </c>
      <c r="C122">
        <v>9.7220999999999993</v>
      </c>
      <c r="D122" s="1">
        <v>5.4130000000000002E-8</v>
      </c>
      <c r="E122">
        <v>618</v>
      </c>
      <c r="F122">
        <v>1581</v>
      </c>
      <c r="G122">
        <v>90</v>
      </c>
      <c r="H122" t="s">
        <v>7</v>
      </c>
      <c r="I122">
        <v>204</v>
      </c>
      <c r="J122" t="s">
        <v>7</v>
      </c>
      <c r="K122">
        <v>2227</v>
      </c>
      <c r="L122" t="s">
        <v>7</v>
      </c>
      <c r="M122">
        <f t="shared" si="11"/>
        <v>9.7220999999999993</v>
      </c>
      <c r="N122">
        <v>109</v>
      </c>
      <c r="O122">
        <f t="shared" si="12"/>
        <v>22.006799999999998</v>
      </c>
      <c r="P122">
        <f t="shared" si="13"/>
        <v>2227</v>
      </c>
      <c r="Q122">
        <f t="shared" si="14"/>
        <v>1034.6220452371954</v>
      </c>
      <c r="R122">
        <f t="shared" si="17"/>
        <v>9.7250000000000387</v>
      </c>
      <c r="S122">
        <f t="shared" si="15"/>
        <v>2.1270376077241582E-2</v>
      </c>
      <c r="T122">
        <f t="shared" si="16"/>
        <v>2.1524768491564883</v>
      </c>
    </row>
    <row r="123" spans="1:20" x14ac:dyDescent="0.3">
      <c r="A123" t="s">
        <v>124</v>
      </c>
      <c r="B123">
        <v>30</v>
      </c>
      <c r="C123">
        <v>9.7507999999999999</v>
      </c>
      <c r="D123" s="1">
        <v>5.4079999999999999E-8</v>
      </c>
      <c r="E123">
        <v>593</v>
      </c>
      <c r="F123">
        <v>1488</v>
      </c>
      <c r="G123">
        <v>94</v>
      </c>
      <c r="H123" t="s">
        <v>7</v>
      </c>
      <c r="I123">
        <v>195</v>
      </c>
      <c r="J123" t="s">
        <v>7</v>
      </c>
      <c r="K123">
        <v>2036</v>
      </c>
      <c r="L123" t="s">
        <v>7</v>
      </c>
      <c r="M123">
        <f t="shared" si="11"/>
        <v>9.7507999999999999</v>
      </c>
      <c r="N123">
        <v>110</v>
      </c>
      <c r="O123">
        <f t="shared" si="12"/>
        <v>29.006500000000003</v>
      </c>
      <c r="P123">
        <f t="shared" si="13"/>
        <v>2036</v>
      </c>
      <c r="Q123">
        <f t="shared" si="14"/>
        <v>1015.1497985081787</v>
      </c>
      <c r="R123">
        <f t="shared" si="17"/>
        <v>9.7500000000000391</v>
      </c>
      <c r="S123">
        <f t="shared" si="15"/>
        <v>2.8573615482785624E-2</v>
      </c>
      <c r="T123">
        <f t="shared" si="16"/>
        <v>2.0056153318377441</v>
      </c>
    </row>
    <row r="124" spans="1:20" x14ac:dyDescent="0.3">
      <c r="A124" t="s">
        <v>125</v>
      </c>
      <c r="B124">
        <v>30.9</v>
      </c>
      <c r="C124">
        <v>9.7733000000000008</v>
      </c>
      <c r="D124" s="1">
        <v>5.3979999999999998E-8</v>
      </c>
      <c r="E124">
        <v>714</v>
      </c>
      <c r="F124">
        <v>1732</v>
      </c>
      <c r="G124">
        <v>100</v>
      </c>
      <c r="H124" t="s">
        <v>7</v>
      </c>
      <c r="I124">
        <v>182</v>
      </c>
      <c r="J124" t="s">
        <v>7</v>
      </c>
      <c r="K124">
        <v>2072</v>
      </c>
      <c r="L124" t="s">
        <v>7</v>
      </c>
      <c r="M124">
        <f t="shared" si="11"/>
        <v>9.7733000000000008</v>
      </c>
      <c r="N124">
        <v>111</v>
      </c>
      <c r="O124">
        <f t="shared" si="12"/>
        <v>39.339400000000005</v>
      </c>
      <c r="P124">
        <f t="shared" si="13"/>
        <v>2072</v>
      </c>
      <c r="Q124">
        <f t="shared" si="14"/>
        <v>996.04403188116771</v>
      </c>
      <c r="R124">
        <f t="shared" si="17"/>
        <v>9.7750000000000394</v>
      </c>
      <c r="S124">
        <f t="shared" si="15"/>
        <v>3.9495643506544664E-2</v>
      </c>
      <c r="T124">
        <f t="shared" si="16"/>
        <v>2.0802293208732348</v>
      </c>
    </row>
    <row r="125" spans="1:20" x14ac:dyDescent="0.3">
      <c r="A125" t="s">
        <v>126</v>
      </c>
      <c r="B125">
        <v>30</v>
      </c>
      <c r="C125">
        <v>9.8012999999999995</v>
      </c>
      <c r="D125" s="1">
        <v>5.4090000000000003E-8</v>
      </c>
      <c r="E125">
        <v>646</v>
      </c>
      <c r="F125">
        <v>1627</v>
      </c>
      <c r="G125">
        <v>107</v>
      </c>
      <c r="H125" t="s">
        <v>7</v>
      </c>
      <c r="I125">
        <v>181</v>
      </c>
      <c r="J125" t="s">
        <v>7</v>
      </c>
      <c r="K125">
        <v>2073</v>
      </c>
      <c r="L125" t="s">
        <v>7</v>
      </c>
      <c r="M125">
        <f t="shared" si="11"/>
        <v>9.8012999999999995</v>
      </c>
      <c r="N125">
        <v>112</v>
      </c>
      <c r="O125">
        <f t="shared" si="12"/>
        <v>46.672700000000006</v>
      </c>
      <c r="P125">
        <f t="shared" si="13"/>
        <v>2073</v>
      </c>
      <c r="Q125">
        <f t="shared" si="14"/>
        <v>977.29784796691717</v>
      </c>
      <c r="R125">
        <f t="shared" si="17"/>
        <v>9.8000000000000398</v>
      </c>
      <c r="S125">
        <f t="shared" si="15"/>
        <v>4.7756884042151233E-2</v>
      </c>
      <c r="T125">
        <f t="shared" si="16"/>
        <v>2.1211547782617997</v>
      </c>
    </row>
    <row r="126" spans="1:20" x14ac:dyDescent="0.3">
      <c r="A126" t="s">
        <v>127</v>
      </c>
      <c r="B126">
        <v>30.9</v>
      </c>
      <c r="C126">
        <v>9.8251000000000008</v>
      </c>
      <c r="D126" s="1">
        <v>5.4100000000000001E-8</v>
      </c>
      <c r="E126">
        <v>664</v>
      </c>
      <c r="F126">
        <v>1641</v>
      </c>
      <c r="G126">
        <v>105</v>
      </c>
      <c r="H126" t="s">
        <v>7</v>
      </c>
      <c r="I126">
        <v>211</v>
      </c>
      <c r="J126" t="s">
        <v>7</v>
      </c>
      <c r="K126">
        <v>2078</v>
      </c>
      <c r="L126" t="s">
        <v>7</v>
      </c>
      <c r="M126">
        <f t="shared" si="11"/>
        <v>9.8251000000000008</v>
      </c>
      <c r="N126">
        <v>113</v>
      </c>
      <c r="O126">
        <f t="shared" si="12"/>
        <v>34.673699999999997</v>
      </c>
      <c r="P126">
        <f t="shared" si="13"/>
        <v>2078</v>
      </c>
      <c r="Q126">
        <f t="shared" si="14"/>
        <v>958.90447918944687</v>
      </c>
      <c r="R126">
        <f t="shared" si="17"/>
        <v>9.8250000000000401</v>
      </c>
      <c r="S126">
        <f t="shared" si="15"/>
        <v>3.6159701776874956E-2</v>
      </c>
      <c r="T126">
        <f t="shared" si="16"/>
        <v>2.1670563075860425</v>
      </c>
    </row>
    <row r="127" spans="1:20" x14ac:dyDescent="0.3">
      <c r="A127" t="s">
        <v>128</v>
      </c>
      <c r="B127">
        <v>30</v>
      </c>
      <c r="C127">
        <v>9.8486999999999991</v>
      </c>
      <c r="D127" s="1">
        <v>5.5000000000000003E-8</v>
      </c>
      <c r="E127">
        <v>687</v>
      </c>
      <c r="F127">
        <v>1842</v>
      </c>
      <c r="G127">
        <v>113</v>
      </c>
      <c r="H127" t="s">
        <v>7</v>
      </c>
      <c r="I127">
        <v>218</v>
      </c>
      <c r="J127" t="s">
        <v>7</v>
      </c>
      <c r="K127">
        <v>1999</v>
      </c>
      <c r="L127" t="s">
        <v>7</v>
      </c>
      <c r="M127">
        <f t="shared" si="11"/>
        <v>9.8486999999999991</v>
      </c>
      <c r="N127">
        <v>114</v>
      </c>
      <c r="O127">
        <f t="shared" si="12"/>
        <v>40.340600000000009</v>
      </c>
      <c r="P127">
        <f t="shared" si="13"/>
        <v>1999</v>
      </c>
      <c r="Q127">
        <f t="shared" si="14"/>
        <v>940.85728534287148</v>
      </c>
      <c r="R127">
        <f t="shared" si="17"/>
        <v>9.8500000000000405</v>
      </c>
      <c r="S127">
        <f t="shared" si="15"/>
        <v>4.2876428368515962E-2</v>
      </c>
      <c r="T127">
        <f t="shared" si="16"/>
        <v>2.1246580444679402</v>
      </c>
    </row>
    <row r="128" spans="1:20" x14ac:dyDescent="0.3">
      <c r="A128" t="s">
        <v>129</v>
      </c>
      <c r="B128">
        <v>30.9</v>
      </c>
      <c r="C128">
        <v>9.8748000000000005</v>
      </c>
      <c r="D128" s="1">
        <v>5.4779999999999998E-8</v>
      </c>
      <c r="E128">
        <v>729</v>
      </c>
      <c r="F128">
        <v>1788</v>
      </c>
      <c r="G128">
        <v>110</v>
      </c>
      <c r="H128" t="s">
        <v>7</v>
      </c>
      <c r="I128">
        <v>232</v>
      </c>
      <c r="J128" t="s">
        <v>7</v>
      </c>
      <c r="K128">
        <v>2012</v>
      </c>
      <c r="L128" t="s">
        <v>7</v>
      </c>
      <c r="M128">
        <f t="shared" si="11"/>
        <v>9.8748000000000005</v>
      </c>
      <c r="N128">
        <v>115</v>
      </c>
      <c r="O128">
        <f t="shared" si="12"/>
        <v>32.674400000000006</v>
      </c>
      <c r="P128">
        <f t="shared" si="13"/>
        <v>2012</v>
      </c>
      <c r="Q128">
        <f t="shared" si="14"/>
        <v>923.14975119421626</v>
      </c>
      <c r="R128">
        <f t="shared" si="17"/>
        <v>9.8750000000000409</v>
      </c>
      <c r="S128">
        <f t="shared" si="15"/>
        <v>3.5394474144342616E-2</v>
      </c>
      <c r="T128">
        <f t="shared" si="16"/>
        <v>2.179494710795526</v>
      </c>
    </row>
    <row r="129" spans="1:20" x14ac:dyDescent="0.3">
      <c r="A129" t="s">
        <v>130</v>
      </c>
      <c r="B129">
        <v>30.9</v>
      </c>
      <c r="C129">
        <v>9.9008000000000003</v>
      </c>
      <c r="D129" s="1">
        <v>5.4429999999999998E-8</v>
      </c>
      <c r="E129">
        <v>641</v>
      </c>
      <c r="F129">
        <v>1921</v>
      </c>
      <c r="G129">
        <v>104</v>
      </c>
      <c r="H129" t="s">
        <v>7</v>
      </c>
      <c r="I129">
        <v>239</v>
      </c>
      <c r="J129" t="s">
        <v>7</v>
      </c>
      <c r="K129">
        <v>2024</v>
      </c>
      <c r="L129" t="s">
        <v>7</v>
      </c>
      <c r="M129">
        <f t="shared" si="11"/>
        <v>9.9008000000000003</v>
      </c>
      <c r="N129">
        <v>116</v>
      </c>
      <c r="O129">
        <f t="shared" si="12"/>
        <v>24.341300000000004</v>
      </c>
      <c r="P129">
        <f t="shared" si="13"/>
        <v>2024</v>
      </c>
      <c r="Q129">
        <f t="shared" si="14"/>
        <v>905.77548413134639</v>
      </c>
      <c r="R129">
        <f t="shared" si="17"/>
        <v>9.9000000000000412</v>
      </c>
      <c r="S129">
        <f t="shared" si="15"/>
        <v>2.6873436548510377E-2</v>
      </c>
      <c r="T129">
        <f t="shared" si="16"/>
        <v>2.2345493286794458</v>
      </c>
    </row>
    <row r="130" spans="1:20" x14ac:dyDescent="0.3">
      <c r="A130" t="s">
        <v>131</v>
      </c>
      <c r="B130">
        <v>30.9</v>
      </c>
      <c r="C130">
        <v>9.9274000000000004</v>
      </c>
      <c r="D130" s="1">
        <v>5.4370000000000003E-8</v>
      </c>
      <c r="E130">
        <v>612</v>
      </c>
      <c r="F130">
        <v>1712</v>
      </c>
      <c r="G130">
        <v>82</v>
      </c>
      <c r="H130" t="s">
        <v>7</v>
      </c>
      <c r="I130">
        <v>242</v>
      </c>
      <c r="J130" t="s">
        <v>7</v>
      </c>
      <c r="K130">
        <v>1904</v>
      </c>
      <c r="L130" t="s">
        <v>7</v>
      </c>
      <c r="M130">
        <f t="shared" si="11"/>
        <v>9.9274000000000004</v>
      </c>
      <c r="N130">
        <v>117</v>
      </c>
      <c r="O130">
        <f t="shared" si="12"/>
        <v>1.3414000000000073</v>
      </c>
      <c r="P130">
        <f t="shared" si="13"/>
        <v>1904</v>
      </c>
      <c r="Q130">
        <f t="shared" si="14"/>
        <v>888.72821185516318</v>
      </c>
      <c r="R130">
        <f t="shared" si="17"/>
        <v>9.9250000000000416</v>
      </c>
      <c r="S130">
        <f t="shared" si="15"/>
        <v>1.509347832224118E-3</v>
      </c>
      <c r="T130">
        <f t="shared" si="16"/>
        <v>2.1423872614840502</v>
      </c>
    </row>
    <row r="131" spans="1:20" x14ac:dyDescent="0.3">
      <c r="A131" t="s">
        <v>132</v>
      </c>
      <c r="B131">
        <v>30.9</v>
      </c>
      <c r="C131">
        <v>9.9504999999999999</v>
      </c>
      <c r="D131" s="1">
        <v>5.4270000000000002E-8</v>
      </c>
      <c r="E131">
        <v>673</v>
      </c>
      <c r="F131">
        <v>1732</v>
      </c>
      <c r="G131">
        <v>113</v>
      </c>
      <c r="H131" t="s">
        <v>7</v>
      </c>
      <c r="I131">
        <v>234</v>
      </c>
      <c r="J131" t="s">
        <v>7</v>
      </c>
      <c r="K131">
        <v>1995</v>
      </c>
      <c r="L131" t="s">
        <v>7</v>
      </c>
      <c r="M131">
        <f t="shared" si="11"/>
        <v>9.9504999999999999</v>
      </c>
      <c r="N131">
        <v>118</v>
      </c>
      <c r="O131">
        <f t="shared" si="12"/>
        <v>35.007800000000003</v>
      </c>
      <c r="P131">
        <f t="shared" si="13"/>
        <v>1995</v>
      </c>
      <c r="Q131">
        <f t="shared" si="14"/>
        <v>872.00178011523826</v>
      </c>
      <c r="R131">
        <f t="shared" si="17"/>
        <v>9.9500000000000419</v>
      </c>
      <c r="S131">
        <f t="shared" si="15"/>
        <v>4.0146477677343265E-2</v>
      </c>
      <c r="T131">
        <f t="shared" si="16"/>
        <v>2.2878393662640844</v>
      </c>
    </row>
    <row r="132" spans="1:20" x14ac:dyDescent="0.3">
      <c r="A132" t="s">
        <v>133</v>
      </c>
      <c r="B132">
        <v>31</v>
      </c>
      <c r="C132">
        <v>9.9745000000000008</v>
      </c>
      <c r="D132" s="1">
        <v>5.4049999999999998E-8</v>
      </c>
      <c r="E132">
        <v>581</v>
      </c>
      <c r="F132">
        <v>1660</v>
      </c>
      <c r="G132">
        <v>89</v>
      </c>
      <c r="H132" t="s">
        <v>7</v>
      </c>
      <c r="I132">
        <v>217</v>
      </c>
      <c r="J132" t="s">
        <v>7</v>
      </c>
      <c r="K132">
        <v>1983</v>
      </c>
      <c r="L132" t="s">
        <v>7</v>
      </c>
      <c r="M132">
        <f t="shared" si="11"/>
        <v>9.9745000000000008</v>
      </c>
      <c r="N132">
        <v>119</v>
      </c>
      <c r="O132">
        <f t="shared" si="12"/>
        <v>16.673900000000003</v>
      </c>
      <c r="P132">
        <f t="shared" si="13"/>
        <v>1983</v>
      </c>
      <c r="Q132">
        <f t="shared" si="14"/>
        <v>855.590150488061</v>
      </c>
      <c r="R132">
        <f t="shared" si="17"/>
        <v>9.9750000000000423</v>
      </c>
      <c r="S132">
        <f t="shared" si="15"/>
        <v>1.948818600879005E-2</v>
      </c>
      <c r="T132">
        <f t="shared" si="16"/>
        <v>2.3176984901811011</v>
      </c>
    </row>
    <row r="133" spans="1:20" x14ac:dyDescent="0.3">
      <c r="A133" t="s">
        <v>134</v>
      </c>
      <c r="B133">
        <v>30.9</v>
      </c>
      <c r="C133">
        <v>9.9998000000000005</v>
      </c>
      <c r="D133" s="1">
        <v>5.3960000000000001E-8</v>
      </c>
      <c r="E133">
        <v>600</v>
      </c>
      <c r="F133">
        <v>1657</v>
      </c>
      <c r="G133">
        <v>101</v>
      </c>
      <c r="H133" t="s">
        <v>7</v>
      </c>
      <c r="I133">
        <v>217</v>
      </c>
      <c r="J133" t="s">
        <v>7</v>
      </c>
      <c r="K133">
        <v>1876</v>
      </c>
      <c r="L133" t="s">
        <v>7</v>
      </c>
      <c r="M133">
        <f t="shared" si="11"/>
        <v>9.9998000000000005</v>
      </c>
      <c r="N133">
        <v>120</v>
      </c>
      <c r="O133">
        <f t="shared" si="12"/>
        <v>28.673900000000003</v>
      </c>
      <c r="P133">
        <f t="shared" si="13"/>
        <v>1876</v>
      </c>
      <c r="Q133">
        <f t="shared" si="14"/>
        <v>839.48739819710227</v>
      </c>
      <c r="R133">
        <f t="shared" si="17"/>
        <v>10.000000000000043</v>
      </c>
      <c r="S133">
        <f t="shared" si="15"/>
        <v>3.4156438871602565E-2</v>
      </c>
      <c r="T133">
        <f t="shared" si="16"/>
        <v>2.2346970353919908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Sheet1!_0.03ml_min_2gL_vanillinInH2O_10sccmAr_250C_defVMI_000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gac-x04db</dc:creator>
  <cp:lastModifiedBy>Shane G</cp:lastModifiedBy>
  <dcterms:created xsi:type="dcterms:W3CDTF">2022-07-07T09:25:59Z</dcterms:created>
  <dcterms:modified xsi:type="dcterms:W3CDTF">2022-07-08T06:32:47Z</dcterms:modified>
</cp:coreProperties>
</file>