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2022\System1\Bromobenzoperylene-C2H2\"/>
    </mc:Choice>
  </mc:AlternateContent>
  <bookViews>
    <workbookView xWindow="0" yWindow="0" windowWidth="23040" windowHeight="9090" activeTab="2"/>
  </bookViews>
  <sheets>
    <sheet name="301 BG" sheetId="4" r:id="rId1"/>
    <sheet name="All" sheetId="2" r:id="rId2"/>
    <sheet name="BG" sheetId="1" r:id="rId3"/>
    <sheet name="Intensity Correction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5" i="1" l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4" i="1"/>
  <c r="AL4" i="1" l="1"/>
  <c r="AL5" i="1"/>
  <c r="AL6" i="1"/>
  <c r="AL7" i="1"/>
  <c r="AL8" i="1"/>
  <c r="AL9" i="1"/>
  <c r="AT9" i="1" s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T22" i="1" s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T48" i="1" s="1"/>
  <c r="AL49" i="1"/>
  <c r="AL50" i="1"/>
  <c r="AL51" i="1"/>
  <c r="AL52" i="1"/>
  <c r="AL53" i="1"/>
  <c r="AL54" i="1"/>
  <c r="AL55" i="1"/>
  <c r="AL56" i="1"/>
  <c r="AT56" i="1" s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T72" i="1" s="1"/>
  <c r="AL73" i="1"/>
  <c r="AL74" i="1"/>
  <c r="AL75" i="1"/>
  <c r="AL76" i="1"/>
  <c r="AL77" i="1"/>
  <c r="AL78" i="1"/>
  <c r="AL79" i="1"/>
  <c r="AL80" i="1"/>
  <c r="AT80" i="1" s="1"/>
  <c r="AL81" i="1"/>
  <c r="AL82" i="1"/>
  <c r="AL83" i="1"/>
  <c r="AL84" i="1"/>
  <c r="AL85" i="1"/>
  <c r="AL86" i="1"/>
  <c r="AL87" i="1"/>
  <c r="AL88" i="1"/>
  <c r="AL89" i="1"/>
  <c r="AT89" i="1" s="1"/>
  <c r="AL90" i="1"/>
  <c r="AL91" i="1"/>
  <c r="AL92" i="1"/>
  <c r="AL93" i="1"/>
  <c r="AL94" i="1"/>
  <c r="AT94" i="1" s="1"/>
  <c r="AL95" i="1"/>
  <c r="AL96" i="1"/>
  <c r="AL97" i="1"/>
  <c r="AL98" i="1"/>
  <c r="AL99" i="1"/>
  <c r="AL100" i="1"/>
  <c r="AL101" i="1"/>
  <c r="AL102" i="1"/>
  <c r="AT102" i="1" s="1"/>
  <c r="AL103" i="1"/>
  <c r="AL104" i="1"/>
  <c r="AT104" i="1" s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T18" i="1" s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T75" i="1" s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6" i="1"/>
  <c r="AL207" i="1"/>
  <c r="AL208" i="1"/>
  <c r="AL209" i="1"/>
  <c r="AL210" i="1"/>
  <c r="AL211" i="1"/>
  <c r="AL212" i="1"/>
  <c r="AL213" i="1"/>
  <c r="AL214" i="1"/>
  <c r="AL215" i="1"/>
  <c r="AL216" i="1"/>
  <c r="AT14" i="1" s="1"/>
  <c r="AL217" i="1"/>
  <c r="AL218" i="1"/>
  <c r="AL219" i="1"/>
  <c r="AT17" i="1" s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T33" i="1" s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T81" i="1" s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T4" i="1" s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486" i="1"/>
  <c r="AL487" i="1"/>
  <c r="AL488" i="1"/>
  <c r="AL489" i="1"/>
  <c r="AL490" i="1"/>
  <c r="AL491" i="1"/>
  <c r="AL492" i="1"/>
  <c r="AL493" i="1"/>
  <c r="AL494" i="1"/>
  <c r="AL495" i="1"/>
  <c r="AL496" i="1"/>
  <c r="AL497" i="1"/>
  <c r="AL498" i="1"/>
  <c r="AL499" i="1"/>
  <c r="AL500" i="1"/>
  <c r="AL501" i="1"/>
  <c r="AL502" i="1"/>
  <c r="AL503" i="1"/>
  <c r="AL504" i="1"/>
  <c r="AL505" i="1"/>
  <c r="AL506" i="1"/>
  <c r="AL507" i="1"/>
  <c r="AL508" i="1"/>
  <c r="AT70" i="1"/>
  <c r="AT65" i="1"/>
  <c r="AT57" i="1"/>
  <c r="AT49" i="1"/>
  <c r="AT25" i="1"/>
  <c r="AT73" i="1"/>
  <c r="AT97" i="1"/>
  <c r="AK4" i="1"/>
  <c r="AK5" i="1"/>
  <c r="AK6" i="1"/>
  <c r="AK7" i="1"/>
  <c r="AK8" i="1"/>
  <c r="AS8" i="1" s="1"/>
  <c r="AK9" i="1"/>
  <c r="AK10" i="1"/>
  <c r="AK11" i="1"/>
  <c r="AK12" i="1"/>
  <c r="AK13" i="1"/>
  <c r="AK14" i="1"/>
  <c r="AS14" i="1" s="1"/>
  <c r="AK15" i="1"/>
  <c r="AK16" i="1"/>
  <c r="AS16" i="1" s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S30" i="1" s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S46" i="1" s="1"/>
  <c r="AK47" i="1"/>
  <c r="AK48" i="1"/>
  <c r="AK49" i="1"/>
  <c r="AK50" i="1"/>
  <c r="AK51" i="1"/>
  <c r="AK52" i="1"/>
  <c r="AK53" i="1"/>
  <c r="AK54" i="1"/>
  <c r="AS54" i="1" s="1"/>
  <c r="AK55" i="1"/>
  <c r="AK56" i="1"/>
  <c r="AK57" i="1"/>
  <c r="AK58" i="1"/>
  <c r="AK59" i="1"/>
  <c r="AK60" i="1"/>
  <c r="AK61" i="1"/>
  <c r="AK62" i="1"/>
  <c r="AS62" i="1" s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S78" i="1" s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S94" i="1" s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S103" i="1" s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0" i="1"/>
  <c r="AK431" i="1"/>
  <c r="AK432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S4" i="1"/>
  <c r="AS6" i="1"/>
  <c r="AS22" i="1"/>
  <c r="AS38" i="1"/>
  <c r="AS70" i="1"/>
  <c r="AS86" i="1"/>
  <c r="AT41" i="1"/>
  <c r="AT8" i="1"/>
  <c r="AT16" i="1"/>
  <c r="AT24" i="1"/>
  <c r="AT32" i="1"/>
  <c r="AT64" i="1"/>
  <c r="AT88" i="1"/>
  <c r="AT96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R16" i="1" s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R32" i="1" s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R64" i="1" s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R80" i="1" s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R96" i="1" s="1"/>
  <c r="AJ97" i="1"/>
  <c r="AJ98" i="1"/>
  <c r="AJ99" i="1"/>
  <c r="AJ100" i="1"/>
  <c r="AJ101" i="1"/>
  <c r="AJ102" i="1"/>
  <c r="AJ103" i="1"/>
  <c r="AJ104" i="1"/>
  <c r="AR104" i="1" s="1"/>
  <c r="AJ105" i="1"/>
  <c r="AJ106" i="1"/>
  <c r="AJ107" i="1"/>
  <c r="AJ108" i="1"/>
  <c r="AJ109" i="1"/>
  <c r="AJ110" i="1"/>
  <c r="AJ111" i="1"/>
  <c r="AJ112" i="1"/>
  <c r="AR11" i="1" s="1"/>
  <c r="AJ113" i="1"/>
  <c r="AJ114" i="1"/>
  <c r="AJ115" i="1"/>
  <c r="AJ116" i="1"/>
  <c r="AJ117" i="1"/>
  <c r="AJ118" i="1"/>
  <c r="AJ119" i="1"/>
  <c r="AR18" i="1" s="1"/>
  <c r="AJ120" i="1"/>
  <c r="AR19" i="1" s="1"/>
  <c r="AJ121" i="1"/>
  <c r="AJ122" i="1"/>
  <c r="AJ123" i="1"/>
  <c r="AJ124" i="1"/>
  <c r="AJ125" i="1"/>
  <c r="AJ126" i="1"/>
  <c r="AJ127" i="1"/>
  <c r="AJ128" i="1"/>
  <c r="AR27" i="1" s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R43" i="1" s="1"/>
  <c r="AJ145" i="1"/>
  <c r="AJ146" i="1"/>
  <c r="AJ147" i="1"/>
  <c r="AJ148" i="1"/>
  <c r="AJ149" i="1"/>
  <c r="AJ150" i="1"/>
  <c r="AJ151" i="1"/>
  <c r="AR50" i="1" s="1"/>
  <c r="AJ152" i="1"/>
  <c r="AJ153" i="1"/>
  <c r="AJ154" i="1"/>
  <c r="AJ155" i="1"/>
  <c r="AJ156" i="1"/>
  <c r="AJ157" i="1"/>
  <c r="AJ158" i="1"/>
  <c r="AJ159" i="1"/>
  <c r="AR58" i="1" s="1"/>
  <c r="AJ160" i="1"/>
  <c r="AJ161" i="1"/>
  <c r="AJ162" i="1"/>
  <c r="AJ163" i="1"/>
  <c r="AJ164" i="1"/>
  <c r="AJ165" i="1"/>
  <c r="AJ166" i="1"/>
  <c r="AJ167" i="1"/>
  <c r="AR66" i="1" s="1"/>
  <c r="AJ168" i="1"/>
  <c r="AJ169" i="1"/>
  <c r="AJ170" i="1"/>
  <c r="AJ171" i="1"/>
  <c r="AJ172" i="1"/>
  <c r="AJ173" i="1"/>
  <c r="AJ174" i="1"/>
  <c r="AJ175" i="1"/>
  <c r="AJ176" i="1"/>
  <c r="AR75" i="1" s="1"/>
  <c r="AJ177" i="1"/>
  <c r="AJ178" i="1"/>
  <c r="AJ179" i="1"/>
  <c r="AJ180" i="1"/>
  <c r="AJ181" i="1"/>
  <c r="AJ182" i="1"/>
  <c r="AJ183" i="1"/>
  <c r="AR82" i="1" s="1"/>
  <c r="AJ184" i="1"/>
  <c r="AJ185" i="1"/>
  <c r="AJ186" i="1"/>
  <c r="AJ187" i="1"/>
  <c r="AJ188" i="1"/>
  <c r="AJ189" i="1"/>
  <c r="AJ190" i="1"/>
  <c r="AJ191" i="1"/>
  <c r="AJ192" i="1"/>
  <c r="AR91" i="1" s="1"/>
  <c r="AJ193" i="1"/>
  <c r="AJ194" i="1"/>
  <c r="AJ195" i="1"/>
  <c r="AJ196" i="1"/>
  <c r="AJ197" i="1"/>
  <c r="AJ198" i="1"/>
  <c r="AJ199" i="1"/>
  <c r="AJ200" i="1"/>
  <c r="AJ201" i="1"/>
  <c r="AJ206" i="1"/>
  <c r="AJ207" i="1"/>
  <c r="AJ208" i="1"/>
  <c r="AR6" i="1" s="1"/>
  <c r="AJ209" i="1"/>
  <c r="AJ210" i="1"/>
  <c r="AJ211" i="1"/>
  <c r="AJ212" i="1"/>
  <c r="AJ213" i="1"/>
  <c r="AJ214" i="1"/>
  <c r="AJ215" i="1"/>
  <c r="AJ216" i="1"/>
  <c r="AR14" i="1" s="1"/>
  <c r="AJ217" i="1"/>
  <c r="AJ218" i="1"/>
  <c r="AJ219" i="1"/>
  <c r="AJ220" i="1"/>
  <c r="AJ221" i="1"/>
  <c r="AJ222" i="1"/>
  <c r="AJ223" i="1"/>
  <c r="AJ224" i="1"/>
  <c r="AR22" i="1" s="1"/>
  <c r="AJ225" i="1"/>
  <c r="AJ226" i="1"/>
  <c r="AJ227" i="1"/>
  <c r="AJ228" i="1"/>
  <c r="AJ229" i="1"/>
  <c r="AJ230" i="1"/>
  <c r="AJ231" i="1"/>
  <c r="AJ232" i="1"/>
  <c r="AR30" i="1" s="1"/>
  <c r="AJ233" i="1"/>
  <c r="AJ234" i="1"/>
  <c r="AJ235" i="1"/>
  <c r="AJ236" i="1"/>
  <c r="AJ237" i="1"/>
  <c r="AJ238" i="1"/>
  <c r="AJ239" i="1"/>
  <c r="AJ240" i="1"/>
  <c r="AR38" i="1" s="1"/>
  <c r="AJ241" i="1"/>
  <c r="AJ242" i="1"/>
  <c r="AJ243" i="1"/>
  <c r="AJ244" i="1"/>
  <c r="AJ245" i="1"/>
  <c r="AJ246" i="1"/>
  <c r="AJ247" i="1"/>
  <c r="AJ248" i="1"/>
  <c r="AR46" i="1" s="1"/>
  <c r="AJ249" i="1"/>
  <c r="AJ250" i="1"/>
  <c r="AJ251" i="1"/>
  <c r="AJ252" i="1"/>
  <c r="AJ253" i="1"/>
  <c r="AJ254" i="1"/>
  <c r="AJ255" i="1"/>
  <c r="AJ256" i="1"/>
  <c r="AR54" i="1" s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R94" i="1" s="1"/>
  <c r="AJ398" i="1"/>
  <c r="AJ399" i="1"/>
  <c r="AJ400" i="1"/>
  <c r="AJ401" i="1"/>
  <c r="AJ402" i="1"/>
  <c r="AJ403" i="1"/>
  <c r="AJ404" i="1"/>
  <c r="AJ405" i="1"/>
  <c r="AJ406" i="1"/>
  <c r="AR103" i="1" s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J442" i="1"/>
  <c r="AJ443" i="1"/>
  <c r="AJ444" i="1"/>
  <c r="AJ445" i="1"/>
  <c r="AJ446" i="1"/>
  <c r="AJ447" i="1"/>
  <c r="AJ448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3" i="1"/>
  <c r="AJ464" i="1"/>
  <c r="AJ465" i="1"/>
  <c r="AJ466" i="1"/>
  <c r="AJ467" i="1"/>
  <c r="AJ468" i="1"/>
  <c r="AJ469" i="1"/>
  <c r="AJ470" i="1"/>
  <c r="AJ471" i="1"/>
  <c r="AJ47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4" i="1"/>
  <c r="AJ495" i="1"/>
  <c r="AJ496" i="1"/>
  <c r="AJ497" i="1"/>
  <c r="AJ498" i="1"/>
  <c r="AJ499" i="1"/>
  <c r="AJ500" i="1"/>
  <c r="AJ501" i="1"/>
  <c r="AJ502" i="1"/>
  <c r="AJ503" i="1"/>
  <c r="AJ504" i="1"/>
  <c r="AJ505" i="1"/>
  <c r="AJ506" i="1"/>
  <c r="AJ507" i="1"/>
  <c r="AJ508" i="1"/>
  <c r="AR101" i="1"/>
  <c r="AR102" i="1"/>
  <c r="AR4" i="1"/>
  <c r="AR5" i="1"/>
  <c r="AR8" i="1"/>
  <c r="AR9" i="1"/>
  <c r="AR10" i="1"/>
  <c r="AR13" i="1"/>
  <c r="AR17" i="1"/>
  <c r="AR21" i="1"/>
  <c r="AR24" i="1"/>
  <c r="AR25" i="1"/>
  <c r="AR26" i="1"/>
  <c r="AR29" i="1"/>
  <c r="AR33" i="1"/>
  <c r="AR34" i="1"/>
  <c r="AR35" i="1"/>
  <c r="AR37" i="1"/>
  <c r="AR40" i="1"/>
  <c r="AR41" i="1"/>
  <c r="AR42" i="1"/>
  <c r="AR45" i="1"/>
  <c r="AR48" i="1"/>
  <c r="AR49" i="1"/>
  <c r="AR51" i="1"/>
  <c r="AR53" i="1"/>
  <c r="AR56" i="1"/>
  <c r="AR57" i="1"/>
  <c r="AR59" i="1"/>
  <c r="AR61" i="1"/>
  <c r="AR65" i="1"/>
  <c r="AR67" i="1"/>
  <c r="AR69" i="1"/>
  <c r="AR72" i="1"/>
  <c r="AR73" i="1"/>
  <c r="AR74" i="1"/>
  <c r="AR77" i="1"/>
  <c r="AR81" i="1"/>
  <c r="AR83" i="1"/>
  <c r="AR85" i="1"/>
  <c r="AR88" i="1"/>
  <c r="AR89" i="1"/>
  <c r="AR90" i="1"/>
  <c r="AR93" i="1"/>
  <c r="AR97" i="1"/>
  <c r="AR98" i="1"/>
  <c r="AR99" i="1"/>
  <c r="AS5" i="1"/>
  <c r="AS9" i="1"/>
  <c r="AS10" i="1"/>
  <c r="AS11" i="1"/>
  <c r="AS13" i="1"/>
  <c r="AS17" i="1"/>
  <c r="AS18" i="1"/>
  <c r="AS19" i="1"/>
  <c r="AS21" i="1"/>
  <c r="AS24" i="1"/>
  <c r="AS25" i="1"/>
  <c r="AS26" i="1"/>
  <c r="AS27" i="1"/>
  <c r="AS29" i="1"/>
  <c r="AS32" i="1"/>
  <c r="AS33" i="1"/>
  <c r="AS34" i="1"/>
  <c r="AS35" i="1"/>
  <c r="AS37" i="1"/>
  <c r="AS40" i="1"/>
  <c r="AS41" i="1"/>
  <c r="AS42" i="1"/>
  <c r="AS43" i="1"/>
  <c r="AS45" i="1"/>
  <c r="AS48" i="1"/>
  <c r="AS49" i="1"/>
  <c r="AS50" i="1"/>
  <c r="AS51" i="1"/>
  <c r="AS53" i="1"/>
  <c r="AS56" i="1"/>
  <c r="AS57" i="1"/>
  <c r="AS58" i="1"/>
  <c r="AS59" i="1"/>
  <c r="AS61" i="1"/>
  <c r="AS64" i="1"/>
  <c r="AS65" i="1"/>
  <c r="AS66" i="1"/>
  <c r="AS67" i="1"/>
  <c r="AS69" i="1"/>
  <c r="AS72" i="1"/>
  <c r="AS73" i="1"/>
  <c r="AS74" i="1"/>
  <c r="AS75" i="1"/>
  <c r="AS77" i="1"/>
  <c r="AS80" i="1"/>
  <c r="AS81" i="1"/>
  <c r="AS82" i="1"/>
  <c r="AS83" i="1"/>
  <c r="AS85" i="1"/>
  <c r="AS88" i="1"/>
  <c r="AS89" i="1"/>
  <c r="AS90" i="1"/>
  <c r="AS91" i="1"/>
  <c r="AS93" i="1"/>
  <c r="AS96" i="1"/>
  <c r="AS97" i="1"/>
  <c r="AS98" i="1"/>
  <c r="AS99" i="1"/>
  <c r="AS101" i="1"/>
  <c r="AS102" i="1"/>
  <c r="AS104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206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4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6" i="1"/>
  <c r="AN407" i="1"/>
  <c r="AN408" i="1"/>
  <c r="AN409" i="1"/>
  <c r="AN410" i="1"/>
  <c r="AN411" i="1"/>
  <c r="AN412" i="1"/>
  <c r="AN413" i="1"/>
  <c r="AN414" i="1"/>
  <c r="AN415" i="1"/>
  <c r="AN416" i="1"/>
  <c r="AN417" i="1"/>
  <c r="AN418" i="1"/>
  <c r="AN419" i="1"/>
  <c r="AN420" i="1"/>
  <c r="AN421" i="1"/>
  <c r="AN422" i="1"/>
  <c r="AN423" i="1"/>
  <c r="AN424" i="1"/>
  <c r="AN425" i="1"/>
  <c r="AN426" i="1"/>
  <c r="AN427" i="1"/>
  <c r="AN428" i="1"/>
  <c r="AN429" i="1"/>
  <c r="AN430" i="1"/>
  <c r="AN431" i="1"/>
  <c r="AN432" i="1"/>
  <c r="AN433" i="1"/>
  <c r="AN434" i="1"/>
  <c r="AN435" i="1"/>
  <c r="AN436" i="1"/>
  <c r="AN437" i="1"/>
  <c r="AN438" i="1"/>
  <c r="AN439" i="1"/>
  <c r="AN440" i="1"/>
  <c r="AN441" i="1"/>
  <c r="AN442" i="1"/>
  <c r="AN443" i="1"/>
  <c r="AN444" i="1"/>
  <c r="AN445" i="1"/>
  <c r="AN446" i="1"/>
  <c r="AN447" i="1"/>
  <c r="AN448" i="1"/>
  <c r="AN449" i="1"/>
  <c r="AN450" i="1"/>
  <c r="AN451" i="1"/>
  <c r="AN452" i="1"/>
  <c r="AN453" i="1"/>
  <c r="AN454" i="1"/>
  <c r="AN455" i="1"/>
  <c r="AN456" i="1"/>
  <c r="AN457" i="1"/>
  <c r="AN458" i="1"/>
  <c r="AN459" i="1"/>
  <c r="AN460" i="1"/>
  <c r="AN461" i="1"/>
  <c r="AN462" i="1"/>
  <c r="AN463" i="1"/>
  <c r="AN464" i="1"/>
  <c r="AN465" i="1"/>
  <c r="AN466" i="1"/>
  <c r="AN467" i="1"/>
  <c r="AN468" i="1"/>
  <c r="AN469" i="1"/>
  <c r="AN470" i="1"/>
  <c r="AN471" i="1"/>
  <c r="AN472" i="1"/>
  <c r="AN473" i="1"/>
  <c r="AN474" i="1"/>
  <c r="AN475" i="1"/>
  <c r="AN476" i="1"/>
  <c r="AN477" i="1"/>
  <c r="AN478" i="1"/>
  <c r="AN479" i="1"/>
  <c r="AN480" i="1"/>
  <c r="AN481" i="1"/>
  <c r="AN482" i="1"/>
  <c r="AN483" i="1"/>
  <c r="AN484" i="1"/>
  <c r="AN485" i="1"/>
  <c r="AN486" i="1"/>
  <c r="AN487" i="1"/>
  <c r="AN488" i="1"/>
  <c r="AN489" i="1"/>
  <c r="AN490" i="1"/>
  <c r="AN491" i="1"/>
  <c r="AN492" i="1"/>
  <c r="AN493" i="1"/>
  <c r="AN494" i="1"/>
  <c r="AN495" i="1"/>
  <c r="AN496" i="1"/>
  <c r="AN497" i="1"/>
  <c r="AN498" i="1"/>
  <c r="AN499" i="1"/>
  <c r="AN500" i="1"/>
  <c r="AN501" i="1"/>
  <c r="AN502" i="1"/>
  <c r="AN503" i="1"/>
  <c r="AN504" i="1"/>
  <c r="AN505" i="1"/>
  <c r="AN506" i="1"/>
  <c r="AN507" i="1"/>
  <c r="AN508" i="1"/>
  <c r="AN206" i="1"/>
  <c r="AN207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4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206" i="1"/>
  <c r="AM207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4" i="1"/>
  <c r="CA4" i="1"/>
  <c r="CA5" i="1"/>
  <c r="CA6" i="1"/>
  <c r="CA7" i="1"/>
  <c r="CA8" i="1"/>
  <c r="CA9" i="1"/>
  <c r="CA10" i="1"/>
  <c r="CA11" i="1"/>
  <c r="CA12" i="1"/>
  <c r="CB12" i="1" s="1"/>
  <c r="CA13" i="1"/>
  <c r="CA14" i="1"/>
  <c r="CB14" i="1" s="1"/>
  <c r="CA15" i="1"/>
  <c r="CA16" i="1"/>
  <c r="CA17" i="1"/>
  <c r="CB17" i="1" s="1"/>
  <c r="CA18" i="1"/>
  <c r="CA19" i="1"/>
  <c r="CA20" i="1"/>
  <c r="CA21" i="1"/>
  <c r="CA22" i="1"/>
  <c r="CA23" i="1"/>
  <c r="CA24" i="1"/>
  <c r="CA25" i="1"/>
  <c r="CB25" i="1" s="1"/>
  <c r="CA26" i="1"/>
  <c r="CA27" i="1"/>
  <c r="CA28" i="1"/>
  <c r="CA29" i="1"/>
  <c r="CA30" i="1"/>
  <c r="CB30" i="1" s="1"/>
  <c r="CA31" i="1"/>
  <c r="CA32" i="1"/>
  <c r="CA33" i="1"/>
  <c r="CB33" i="1" s="1"/>
  <c r="CA34" i="1"/>
  <c r="CA35" i="1"/>
  <c r="CA36" i="1"/>
  <c r="CA37" i="1"/>
  <c r="CA38" i="1"/>
  <c r="CB38" i="1" s="1"/>
  <c r="CA39" i="1"/>
  <c r="CA40" i="1"/>
  <c r="CA41" i="1"/>
  <c r="CA42" i="1"/>
  <c r="CA43" i="1"/>
  <c r="CA44" i="1"/>
  <c r="CB44" i="1" s="1"/>
  <c r="CA45" i="1"/>
  <c r="CA46" i="1"/>
  <c r="CB46" i="1" s="1"/>
  <c r="CA47" i="1"/>
  <c r="CA48" i="1"/>
  <c r="CA49" i="1"/>
  <c r="CA50" i="1"/>
  <c r="CA51" i="1"/>
  <c r="CA52" i="1"/>
  <c r="CB52" i="1" s="1"/>
  <c r="CA53" i="1"/>
  <c r="CA54" i="1"/>
  <c r="CB54" i="1" s="1"/>
  <c r="CA55" i="1"/>
  <c r="CA56" i="1"/>
  <c r="CA57" i="1"/>
  <c r="CB57" i="1" s="1"/>
  <c r="CA58" i="1"/>
  <c r="CA59" i="1"/>
  <c r="CA60" i="1"/>
  <c r="CB60" i="1" s="1"/>
  <c r="CA61" i="1"/>
  <c r="CA62" i="1"/>
  <c r="CB62" i="1" s="1"/>
  <c r="CA63" i="1"/>
  <c r="CA64" i="1"/>
  <c r="CA65" i="1"/>
  <c r="CB65" i="1" s="1"/>
  <c r="CA66" i="1"/>
  <c r="CA67" i="1"/>
  <c r="CA68" i="1"/>
  <c r="CB68" i="1" s="1"/>
  <c r="CA69" i="1"/>
  <c r="CA70" i="1"/>
  <c r="CA71" i="1"/>
  <c r="CA72" i="1"/>
  <c r="CA73" i="1"/>
  <c r="CB73" i="1" s="1"/>
  <c r="CA74" i="1"/>
  <c r="CA75" i="1"/>
  <c r="CA76" i="1"/>
  <c r="CB76" i="1" s="1"/>
  <c r="CA77" i="1"/>
  <c r="CA78" i="1"/>
  <c r="CA79" i="1"/>
  <c r="CA80" i="1"/>
  <c r="CA81" i="1"/>
  <c r="CB81" i="1" s="1"/>
  <c r="CA82" i="1"/>
  <c r="CB82" i="1" s="1"/>
  <c r="CA83" i="1"/>
  <c r="CA84" i="1"/>
  <c r="CB84" i="1" s="1"/>
  <c r="CA85" i="1"/>
  <c r="CA86" i="1"/>
  <c r="CB86" i="1" s="1"/>
  <c r="CA87" i="1"/>
  <c r="CA88" i="1"/>
  <c r="CA89" i="1"/>
  <c r="CA90" i="1"/>
  <c r="CA91" i="1"/>
  <c r="CA92" i="1"/>
  <c r="CB92" i="1" s="1"/>
  <c r="CA93" i="1"/>
  <c r="CA94" i="1"/>
  <c r="CB94" i="1" s="1"/>
  <c r="CA95" i="1"/>
  <c r="CA96" i="1"/>
  <c r="CA97" i="1"/>
  <c r="CA98" i="1"/>
  <c r="CA99" i="1"/>
  <c r="CA100" i="1"/>
  <c r="CB100" i="1" s="1"/>
  <c r="CA101" i="1"/>
  <c r="CA102" i="1"/>
  <c r="CB102" i="1" s="1"/>
  <c r="CA103" i="1"/>
  <c r="CA104" i="1"/>
  <c r="CB10" i="1"/>
  <c r="CB13" i="1"/>
  <c r="CB22" i="1"/>
  <c r="CB24" i="1"/>
  <c r="CB26" i="1"/>
  <c r="CB29" i="1"/>
  <c r="CB36" i="1"/>
  <c r="CB37" i="1"/>
  <c r="CB42" i="1"/>
  <c r="CB48" i="1"/>
  <c r="CB53" i="1"/>
  <c r="CB64" i="1"/>
  <c r="CB70" i="1"/>
  <c r="CB85" i="1"/>
  <c r="CB96" i="1"/>
  <c r="CB98" i="1"/>
  <c r="CB101" i="1"/>
  <c r="CB104" i="1"/>
  <c r="CB6" i="1"/>
  <c r="CB11" i="1"/>
  <c r="CB15" i="1"/>
  <c r="CB23" i="1"/>
  <c r="CB27" i="1"/>
  <c r="CB28" i="1"/>
  <c r="CB31" i="1"/>
  <c r="CB34" i="1"/>
  <c r="CB35" i="1"/>
  <c r="CB39" i="1"/>
  <c r="CB51" i="1"/>
  <c r="CB58" i="1"/>
  <c r="CB59" i="1"/>
  <c r="CB74" i="1"/>
  <c r="CB75" i="1"/>
  <c r="CB79" i="1"/>
  <c r="CB83" i="1"/>
  <c r="CB87" i="1"/>
  <c r="CB91" i="1"/>
  <c r="CB97" i="1"/>
  <c r="CB99" i="1"/>
  <c r="CB103" i="1"/>
  <c r="CB19" i="1"/>
  <c r="CB43" i="1"/>
  <c r="CB49" i="1"/>
  <c r="CB67" i="1"/>
  <c r="CB78" i="1"/>
  <c r="CB89" i="1"/>
  <c r="CB20" i="1"/>
  <c r="CB93" i="1"/>
  <c r="CB8" i="1"/>
  <c r="CB9" i="1"/>
  <c r="CB16" i="1"/>
  <c r="CB21" i="1"/>
  <c r="CB41" i="1"/>
  <c r="CB63" i="1"/>
  <c r="CB71" i="1"/>
  <c r="CB72" i="1"/>
  <c r="CB80" i="1"/>
  <c r="CB88" i="1"/>
  <c r="CB4" i="1"/>
  <c r="CB45" i="1"/>
  <c r="CB47" i="1"/>
  <c r="CB56" i="1"/>
  <c r="CB69" i="1"/>
  <c r="CB77" i="1"/>
  <c r="CB90" i="1"/>
  <c r="CB40" i="1"/>
  <c r="CB32" i="1"/>
  <c r="CB66" i="1"/>
  <c r="CB7" i="1"/>
  <c r="CB95" i="1"/>
  <c r="CB55" i="1"/>
  <c r="CB50" i="1"/>
  <c r="CB18" i="1"/>
  <c r="CB61" i="1"/>
  <c r="CB5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Z116" i="1"/>
  <c r="BZ117" i="1"/>
  <c r="BZ118" i="1"/>
  <c r="BZ119" i="1"/>
  <c r="BZ120" i="1"/>
  <c r="BZ121" i="1"/>
  <c r="BZ122" i="1"/>
  <c r="BZ123" i="1"/>
  <c r="BZ124" i="1"/>
  <c r="BZ125" i="1"/>
  <c r="BZ126" i="1"/>
  <c r="BZ127" i="1"/>
  <c r="BZ128" i="1"/>
  <c r="BZ129" i="1"/>
  <c r="BZ130" i="1"/>
  <c r="BZ131" i="1"/>
  <c r="BZ132" i="1"/>
  <c r="BZ133" i="1"/>
  <c r="BZ134" i="1"/>
  <c r="BZ135" i="1"/>
  <c r="BZ136" i="1"/>
  <c r="BZ137" i="1"/>
  <c r="BZ138" i="1"/>
  <c r="BZ139" i="1"/>
  <c r="BZ140" i="1"/>
  <c r="BZ141" i="1"/>
  <c r="BZ142" i="1"/>
  <c r="BZ143" i="1"/>
  <c r="BZ144" i="1"/>
  <c r="BZ145" i="1"/>
  <c r="BZ146" i="1"/>
  <c r="BZ147" i="1"/>
  <c r="BZ148" i="1"/>
  <c r="BZ149" i="1"/>
  <c r="BZ150" i="1"/>
  <c r="BZ151" i="1"/>
  <c r="BZ152" i="1"/>
  <c r="BZ153" i="1"/>
  <c r="BZ154" i="1"/>
  <c r="BZ155" i="1"/>
  <c r="BZ156" i="1"/>
  <c r="BZ157" i="1"/>
  <c r="BZ158" i="1"/>
  <c r="BZ159" i="1"/>
  <c r="BZ160" i="1"/>
  <c r="BZ161" i="1"/>
  <c r="BZ162" i="1"/>
  <c r="BZ163" i="1"/>
  <c r="BZ164" i="1"/>
  <c r="BZ165" i="1"/>
  <c r="BZ166" i="1"/>
  <c r="BZ167" i="1"/>
  <c r="BZ168" i="1"/>
  <c r="BZ169" i="1"/>
  <c r="BZ170" i="1"/>
  <c r="BZ171" i="1"/>
  <c r="BZ172" i="1"/>
  <c r="BZ173" i="1"/>
  <c r="BZ174" i="1"/>
  <c r="BZ175" i="1"/>
  <c r="BZ176" i="1"/>
  <c r="BZ177" i="1"/>
  <c r="BZ178" i="1"/>
  <c r="BZ179" i="1"/>
  <c r="BZ180" i="1"/>
  <c r="BZ181" i="1"/>
  <c r="BZ182" i="1"/>
  <c r="BZ183" i="1"/>
  <c r="BZ184" i="1"/>
  <c r="BZ185" i="1"/>
  <c r="BZ186" i="1"/>
  <c r="BZ187" i="1"/>
  <c r="BZ188" i="1"/>
  <c r="BZ189" i="1"/>
  <c r="BZ190" i="1"/>
  <c r="BZ191" i="1"/>
  <c r="BZ192" i="1"/>
  <c r="BZ193" i="1"/>
  <c r="BZ194" i="1"/>
  <c r="BZ195" i="1"/>
  <c r="BZ196" i="1"/>
  <c r="BZ197" i="1"/>
  <c r="BZ198" i="1"/>
  <c r="BZ199" i="1"/>
  <c r="BZ200" i="1"/>
  <c r="BZ201" i="1"/>
  <c r="BZ202" i="1"/>
  <c r="BZ203" i="1"/>
  <c r="BZ204" i="1"/>
  <c r="BZ205" i="1"/>
  <c r="BZ206" i="1"/>
  <c r="BZ207" i="1"/>
  <c r="BZ208" i="1"/>
  <c r="BZ209" i="1"/>
  <c r="BZ210" i="1"/>
  <c r="BZ211" i="1"/>
  <c r="BZ212" i="1"/>
  <c r="BZ213" i="1"/>
  <c r="BZ214" i="1"/>
  <c r="BZ215" i="1"/>
  <c r="BZ216" i="1"/>
  <c r="BZ217" i="1"/>
  <c r="BZ218" i="1"/>
  <c r="BZ219" i="1"/>
  <c r="BZ220" i="1"/>
  <c r="BZ221" i="1"/>
  <c r="BZ222" i="1"/>
  <c r="BZ223" i="1"/>
  <c r="BZ224" i="1"/>
  <c r="BZ225" i="1"/>
  <c r="BZ226" i="1"/>
  <c r="BZ227" i="1"/>
  <c r="BZ228" i="1"/>
  <c r="BZ229" i="1"/>
  <c r="BZ230" i="1"/>
  <c r="BZ231" i="1"/>
  <c r="BZ232" i="1"/>
  <c r="BZ233" i="1"/>
  <c r="BZ234" i="1"/>
  <c r="BZ235" i="1"/>
  <c r="BZ236" i="1"/>
  <c r="BZ237" i="1"/>
  <c r="BZ238" i="1"/>
  <c r="BZ239" i="1"/>
  <c r="BZ240" i="1"/>
  <c r="BZ241" i="1"/>
  <c r="BZ242" i="1"/>
  <c r="BZ243" i="1"/>
  <c r="BZ244" i="1"/>
  <c r="BZ245" i="1"/>
  <c r="BZ246" i="1"/>
  <c r="BZ247" i="1"/>
  <c r="BZ248" i="1"/>
  <c r="BZ249" i="1"/>
  <c r="BZ250" i="1"/>
  <c r="BZ251" i="1"/>
  <c r="BZ252" i="1"/>
  <c r="BZ253" i="1"/>
  <c r="BZ254" i="1"/>
  <c r="BZ255" i="1"/>
  <c r="BZ256" i="1"/>
  <c r="BZ257" i="1"/>
  <c r="BZ258" i="1"/>
  <c r="BZ259" i="1"/>
  <c r="BZ260" i="1"/>
  <c r="BZ261" i="1"/>
  <c r="BZ262" i="1"/>
  <c r="BZ263" i="1"/>
  <c r="BZ264" i="1"/>
  <c r="BZ265" i="1"/>
  <c r="BZ266" i="1"/>
  <c r="BZ267" i="1"/>
  <c r="BZ268" i="1"/>
  <c r="BZ269" i="1"/>
  <c r="BZ270" i="1"/>
  <c r="BZ271" i="1"/>
  <c r="BZ272" i="1"/>
  <c r="BZ273" i="1"/>
  <c r="BZ274" i="1"/>
  <c r="BZ275" i="1"/>
  <c r="BZ276" i="1"/>
  <c r="BZ277" i="1"/>
  <c r="BZ278" i="1"/>
  <c r="BZ279" i="1"/>
  <c r="BZ280" i="1"/>
  <c r="BZ281" i="1"/>
  <c r="BZ282" i="1"/>
  <c r="BZ283" i="1"/>
  <c r="BZ284" i="1"/>
  <c r="BZ285" i="1"/>
  <c r="BZ286" i="1"/>
  <c r="BZ287" i="1"/>
  <c r="BZ288" i="1"/>
  <c r="BZ289" i="1"/>
  <c r="BZ290" i="1"/>
  <c r="BZ291" i="1"/>
  <c r="BZ292" i="1"/>
  <c r="BZ293" i="1"/>
  <c r="BZ294" i="1"/>
  <c r="BZ295" i="1"/>
  <c r="BZ296" i="1"/>
  <c r="BZ297" i="1"/>
  <c r="BZ298" i="1"/>
  <c r="BZ299" i="1"/>
  <c r="BZ300" i="1"/>
  <c r="BZ301" i="1"/>
  <c r="BZ302" i="1"/>
  <c r="BZ303" i="1"/>
  <c r="BZ304" i="1"/>
  <c r="BZ305" i="1"/>
  <c r="BZ306" i="1"/>
  <c r="BZ307" i="1"/>
  <c r="BZ308" i="1"/>
  <c r="BZ309" i="1"/>
  <c r="BZ310" i="1"/>
  <c r="BZ311" i="1"/>
  <c r="BZ312" i="1"/>
  <c r="BZ313" i="1"/>
  <c r="BZ314" i="1"/>
  <c r="BZ315" i="1"/>
  <c r="BZ316" i="1"/>
  <c r="BZ317" i="1"/>
  <c r="BZ318" i="1"/>
  <c r="BZ319" i="1"/>
  <c r="BZ320" i="1"/>
  <c r="BZ321" i="1"/>
  <c r="BZ322" i="1"/>
  <c r="BZ323" i="1"/>
  <c r="BZ324" i="1"/>
  <c r="BZ325" i="1"/>
  <c r="BZ326" i="1"/>
  <c r="BZ327" i="1"/>
  <c r="BZ328" i="1"/>
  <c r="BZ329" i="1"/>
  <c r="BZ330" i="1"/>
  <c r="BZ331" i="1"/>
  <c r="BZ332" i="1"/>
  <c r="BZ333" i="1"/>
  <c r="BZ334" i="1"/>
  <c r="BZ335" i="1"/>
  <c r="BZ336" i="1"/>
  <c r="BZ337" i="1"/>
  <c r="BZ338" i="1"/>
  <c r="BZ339" i="1"/>
  <c r="BZ340" i="1"/>
  <c r="BZ341" i="1"/>
  <c r="BZ342" i="1"/>
  <c r="BZ343" i="1"/>
  <c r="BZ344" i="1"/>
  <c r="BZ345" i="1"/>
  <c r="BZ346" i="1"/>
  <c r="BZ347" i="1"/>
  <c r="BZ348" i="1"/>
  <c r="BZ349" i="1"/>
  <c r="BZ350" i="1"/>
  <c r="BZ351" i="1"/>
  <c r="BZ352" i="1"/>
  <c r="BZ353" i="1"/>
  <c r="BZ354" i="1"/>
  <c r="BZ355" i="1"/>
  <c r="BZ356" i="1"/>
  <c r="BZ357" i="1"/>
  <c r="BZ358" i="1"/>
  <c r="BZ359" i="1"/>
  <c r="BZ360" i="1"/>
  <c r="BZ361" i="1"/>
  <c r="BZ362" i="1"/>
  <c r="BZ363" i="1"/>
  <c r="BZ364" i="1"/>
  <c r="BZ365" i="1"/>
  <c r="BZ366" i="1"/>
  <c r="BZ367" i="1"/>
  <c r="BZ368" i="1"/>
  <c r="BZ369" i="1"/>
  <c r="BZ370" i="1"/>
  <c r="BZ371" i="1"/>
  <c r="BZ372" i="1"/>
  <c r="BZ373" i="1"/>
  <c r="BZ374" i="1"/>
  <c r="BZ375" i="1"/>
  <c r="BZ376" i="1"/>
  <c r="BZ377" i="1"/>
  <c r="BZ378" i="1"/>
  <c r="BZ379" i="1"/>
  <c r="BZ380" i="1"/>
  <c r="BZ381" i="1"/>
  <c r="BZ382" i="1"/>
  <c r="BZ383" i="1"/>
  <c r="BZ384" i="1"/>
  <c r="BZ385" i="1"/>
  <c r="BZ386" i="1"/>
  <c r="BZ387" i="1"/>
  <c r="BZ388" i="1"/>
  <c r="BZ389" i="1"/>
  <c r="BZ390" i="1"/>
  <c r="BZ391" i="1"/>
  <c r="BZ392" i="1"/>
  <c r="BZ393" i="1"/>
  <c r="BZ394" i="1"/>
  <c r="BZ395" i="1"/>
  <c r="BZ396" i="1"/>
  <c r="BZ397" i="1"/>
  <c r="BZ398" i="1"/>
  <c r="BZ399" i="1"/>
  <c r="BZ400" i="1"/>
  <c r="BZ401" i="1"/>
  <c r="BZ402" i="1"/>
  <c r="BZ403" i="1"/>
  <c r="BZ404" i="1"/>
  <c r="BZ405" i="1"/>
  <c r="BZ406" i="1"/>
  <c r="BZ407" i="1"/>
  <c r="BZ408" i="1"/>
  <c r="BZ409" i="1"/>
  <c r="BZ410" i="1"/>
  <c r="BZ411" i="1"/>
  <c r="BZ412" i="1"/>
  <c r="BZ413" i="1"/>
  <c r="BZ414" i="1"/>
  <c r="BZ415" i="1"/>
  <c r="BZ416" i="1"/>
  <c r="BZ417" i="1"/>
  <c r="BZ418" i="1"/>
  <c r="BZ419" i="1"/>
  <c r="BZ420" i="1"/>
  <c r="BZ421" i="1"/>
  <c r="BZ422" i="1"/>
  <c r="BZ423" i="1"/>
  <c r="BZ424" i="1"/>
  <c r="BZ425" i="1"/>
  <c r="BZ426" i="1"/>
  <c r="BZ427" i="1"/>
  <c r="BZ428" i="1"/>
  <c r="BZ429" i="1"/>
  <c r="BZ430" i="1"/>
  <c r="BZ431" i="1"/>
  <c r="BZ432" i="1"/>
  <c r="BZ433" i="1"/>
  <c r="BZ434" i="1"/>
  <c r="BZ435" i="1"/>
  <c r="BZ436" i="1"/>
  <c r="BZ437" i="1"/>
  <c r="BZ438" i="1"/>
  <c r="BZ439" i="1"/>
  <c r="BZ440" i="1"/>
  <c r="BZ441" i="1"/>
  <c r="BZ442" i="1"/>
  <c r="BZ443" i="1"/>
  <c r="BZ444" i="1"/>
  <c r="BZ445" i="1"/>
  <c r="BZ446" i="1"/>
  <c r="BZ447" i="1"/>
  <c r="BZ448" i="1"/>
  <c r="BZ449" i="1"/>
  <c r="BZ450" i="1"/>
  <c r="BZ451" i="1"/>
  <c r="BZ452" i="1"/>
  <c r="BZ453" i="1"/>
  <c r="BZ454" i="1"/>
  <c r="BZ455" i="1"/>
  <c r="BZ456" i="1"/>
  <c r="BZ457" i="1"/>
  <c r="BZ458" i="1"/>
  <c r="BZ459" i="1"/>
  <c r="BZ460" i="1"/>
  <c r="BZ461" i="1"/>
  <c r="BZ462" i="1"/>
  <c r="BZ463" i="1"/>
  <c r="BZ464" i="1"/>
  <c r="BZ465" i="1"/>
  <c r="BZ466" i="1"/>
  <c r="BZ467" i="1"/>
  <c r="BZ468" i="1"/>
  <c r="BZ469" i="1"/>
  <c r="BZ470" i="1"/>
  <c r="BZ471" i="1"/>
  <c r="BZ472" i="1"/>
  <c r="BZ473" i="1"/>
  <c r="BZ474" i="1"/>
  <c r="BZ475" i="1"/>
  <c r="BZ476" i="1"/>
  <c r="BZ477" i="1"/>
  <c r="BZ478" i="1"/>
  <c r="BZ479" i="1"/>
  <c r="BZ480" i="1"/>
  <c r="BZ481" i="1"/>
  <c r="BZ482" i="1"/>
  <c r="BZ483" i="1"/>
  <c r="BZ484" i="1"/>
  <c r="BZ485" i="1"/>
  <c r="BZ486" i="1"/>
  <c r="BZ487" i="1"/>
  <c r="BZ488" i="1"/>
  <c r="BZ489" i="1"/>
  <c r="BZ490" i="1"/>
  <c r="BZ491" i="1"/>
  <c r="BZ492" i="1"/>
  <c r="BZ493" i="1"/>
  <c r="BZ494" i="1"/>
  <c r="BZ495" i="1"/>
  <c r="BZ496" i="1"/>
  <c r="BZ497" i="1"/>
  <c r="BZ498" i="1"/>
  <c r="BZ499" i="1"/>
  <c r="BZ500" i="1"/>
  <c r="BZ501" i="1"/>
  <c r="BZ502" i="1"/>
  <c r="BZ503" i="1"/>
  <c r="BZ504" i="1"/>
  <c r="BZ505" i="1"/>
  <c r="BZ506" i="1"/>
  <c r="BZ507" i="1"/>
  <c r="BZ508" i="1"/>
  <c r="BZ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133" i="1"/>
  <c r="BX134" i="1"/>
  <c r="BX135" i="1"/>
  <c r="BX136" i="1"/>
  <c r="BX137" i="1"/>
  <c r="BX138" i="1"/>
  <c r="BX139" i="1"/>
  <c r="BX140" i="1"/>
  <c r="BX141" i="1"/>
  <c r="BX142" i="1"/>
  <c r="BX143" i="1"/>
  <c r="BX144" i="1"/>
  <c r="BX145" i="1"/>
  <c r="BX146" i="1"/>
  <c r="BX147" i="1"/>
  <c r="BX148" i="1"/>
  <c r="BX149" i="1"/>
  <c r="BX150" i="1"/>
  <c r="BX151" i="1"/>
  <c r="BX152" i="1"/>
  <c r="BX153" i="1"/>
  <c r="BX154" i="1"/>
  <c r="BX155" i="1"/>
  <c r="BX156" i="1"/>
  <c r="BX157" i="1"/>
  <c r="BX158" i="1"/>
  <c r="BX159" i="1"/>
  <c r="BX160" i="1"/>
  <c r="BX161" i="1"/>
  <c r="BX162" i="1"/>
  <c r="BX163" i="1"/>
  <c r="BX164" i="1"/>
  <c r="BX165" i="1"/>
  <c r="BX166" i="1"/>
  <c r="BX167" i="1"/>
  <c r="BX168" i="1"/>
  <c r="BX169" i="1"/>
  <c r="BX170" i="1"/>
  <c r="BX171" i="1"/>
  <c r="BX172" i="1"/>
  <c r="BX173" i="1"/>
  <c r="BX174" i="1"/>
  <c r="BX175" i="1"/>
  <c r="BX176" i="1"/>
  <c r="BX177" i="1"/>
  <c r="BX178" i="1"/>
  <c r="BX179" i="1"/>
  <c r="BX180" i="1"/>
  <c r="BX181" i="1"/>
  <c r="BX182" i="1"/>
  <c r="BX183" i="1"/>
  <c r="BX184" i="1"/>
  <c r="BX185" i="1"/>
  <c r="BX186" i="1"/>
  <c r="BX187" i="1"/>
  <c r="BX188" i="1"/>
  <c r="BX189" i="1"/>
  <c r="BX190" i="1"/>
  <c r="BX191" i="1"/>
  <c r="BX192" i="1"/>
  <c r="BX193" i="1"/>
  <c r="BX194" i="1"/>
  <c r="BX195" i="1"/>
  <c r="BX196" i="1"/>
  <c r="BX197" i="1"/>
  <c r="BX198" i="1"/>
  <c r="BX199" i="1"/>
  <c r="BX200" i="1"/>
  <c r="BX201" i="1"/>
  <c r="BX202" i="1"/>
  <c r="BX203" i="1"/>
  <c r="BX204" i="1"/>
  <c r="BX205" i="1"/>
  <c r="BX206" i="1"/>
  <c r="BX207" i="1"/>
  <c r="BX208" i="1"/>
  <c r="BX209" i="1"/>
  <c r="BX210" i="1"/>
  <c r="BX211" i="1"/>
  <c r="BX212" i="1"/>
  <c r="BX213" i="1"/>
  <c r="BX214" i="1"/>
  <c r="BX215" i="1"/>
  <c r="BX216" i="1"/>
  <c r="BX217" i="1"/>
  <c r="BX218" i="1"/>
  <c r="BX219" i="1"/>
  <c r="BX220" i="1"/>
  <c r="BX221" i="1"/>
  <c r="BX222" i="1"/>
  <c r="BX223" i="1"/>
  <c r="BX224" i="1"/>
  <c r="BX225" i="1"/>
  <c r="BX226" i="1"/>
  <c r="BX227" i="1"/>
  <c r="BX228" i="1"/>
  <c r="BX229" i="1"/>
  <c r="BX230" i="1"/>
  <c r="BX231" i="1"/>
  <c r="BX232" i="1"/>
  <c r="BX233" i="1"/>
  <c r="BX234" i="1"/>
  <c r="BX235" i="1"/>
  <c r="BX236" i="1"/>
  <c r="BX237" i="1"/>
  <c r="BX238" i="1"/>
  <c r="BX239" i="1"/>
  <c r="BX240" i="1"/>
  <c r="BX241" i="1"/>
  <c r="BX242" i="1"/>
  <c r="BX243" i="1"/>
  <c r="BX244" i="1"/>
  <c r="BX245" i="1"/>
  <c r="BX246" i="1"/>
  <c r="BX247" i="1"/>
  <c r="BX248" i="1"/>
  <c r="BX249" i="1"/>
  <c r="BX250" i="1"/>
  <c r="BX251" i="1"/>
  <c r="BX252" i="1"/>
  <c r="BX253" i="1"/>
  <c r="BX254" i="1"/>
  <c r="BX255" i="1"/>
  <c r="BX256" i="1"/>
  <c r="BX257" i="1"/>
  <c r="BX258" i="1"/>
  <c r="BX259" i="1"/>
  <c r="BX260" i="1"/>
  <c r="BX261" i="1"/>
  <c r="BX262" i="1"/>
  <c r="BX263" i="1"/>
  <c r="BX264" i="1"/>
  <c r="BX265" i="1"/>
  <c r="BX266" i="1"/>
  <c r="BX267" i="1"/>
  <c r="BX268" i="1"/>
  <c r="BX269" i="1"/>
  <c r="BX270" i="1"/>
  <c r="BX271" i="1"/>
  <c r="BX272" i="1"/>
  <c r="BX273" i="1"/>
  <c r="BX274" i="1"/>
  <c r="BX275" i="1"/>
  <c r="BX276" i="1"/>
  <c r="BX277" i="1"/>
  <c r="BX278" i="1"/>
  <c r="BX279" i="1"/>
  <c r="BX280" i="1"/>
  <c r="BX281" i="1"/>
  <c r="BX282" i="1"/>
  <c r="BX283" i="1"/>
  <c r="BX284" i="1"/>
  <c r="BX285" i="1"/>
  <c r="BX286" i="1"/>
  <c r="BX287" i="1"/>
  <c r="BX288" i="1"/>
  <c r="BX289" i="1"/>
  <c r="BX290" i="1"/>
  <c r="BX291" i="1"/>
  <c r="BX292" i="1"/>
  <c r="BX293" i="1"/>
  <c r="BX294" i="1"/>
  <c r="BX295" i="1"/>
  <c r="BX296" i="1"/>
  <c r="BX297" i="1"/>
  <c r="BX298" i="1"/>
  <c r="BX299" i="1"/>
  <c r="BX300" i="1"/>
  <c r="BX301" i="1"/>
  <c r="BX302" i="1"/>
  <c r="BX303" i="1"/>
  <c r="BX304" i="1"/>
  <c r="BX305" i="1"/>
  <c r="BX306" i="1"/>
  <c r="BX307" i="1"/>
  <c r="BX308" i="1"/>
  <c r="BX309" i="1"/>
  <c r="BX310" i="1"/>
  <c r="BX311" i="1"/>
  <c r="BX312" i="1"/>
  <c r="BX313" i="1"/>
  <c r="BX314" i="1"/>
  <c r="BX315" i="1"/>
  <c r="BX316" i="1"/>
  <c r="BX317" i="1"/>
  <c r="BX318" i="1"/>
  <c r="BX319" i="1"/>
  <c r="BX320" i="1"/>
  <c r="BX321" i="1"/>
  <c r="BX322" i="1"/>
  <c r="BX323" i="1"/>
  <c r="BX324" i="1"/>
  <c r="BX325" i="1"/>
  <c r="BX326" i="1"/>
  <c r="BX327" i="1"/>
  <c r="BX328" i="1"/>
  <c r="BX329" i="1"/>
  <c r="BX330" i="1"/>
  <c r="BX331" i="1"/>
  <c r="BX332" i="1"/>
  <c r="BX333" i="1"/>
  <c r="BX334" i="1"/>
  <c r="BX335" i="1"/>
  <c r="BX336" i="1"/>
  <c r="BX337" i="1"/>
  <c r="BX338" i="1"/>
  <c r="BX339" i="1"/>
  <c r="BX340" i="1"/>
  <c r="BX341" i="1"/>
  <c r="BX342" i="1"/>
  <c r="BX343" i="1"/>
  <c r="BX344" i="1"/>
  <c r="BX345" i="1"/>
  <c r="BX346" i="1"/>
  <c r="BX347" i="1"/>
  <c r="BX348" i="1"/>
  <c r="BX349" i="1"/>
  <c r="BX350" i="1"/>
  <c r="BX351" i="1"/>
  <c r="BX352" i="1"/>
  <c r="BX353" i="1"/>
  <c r="BX354" i="1"/>
  <c r="BX355" i="1"/>
  <c r="BX356" i="1"/>
  <c r="BX357" i="1"/>
  <c r="BX358" i="1"/>
  <c r="BX359" i="1"/>
  <c r="BX360" i="1"/>
  <c r="BX361" i="1"/>
  <c r="BX362" i="1"/>
  <c r="BX363" i="1"/>
  <c r="BX364" i="1"/>
  <c r="BX365" i="1"/>
  <c r="BX366" i="1"/>
  <c r="BX367" i="1"/>
  <c r="BX368" i="1"/>
  <c r="BX369" i="1"/>
  <c r="BX370" i="1"/>
  <c r="BX371" i="1"/>
  <c r="BX372" i="1"/>
  <c r="BX373" i="1"/>
  <c r="BX374" i="1"/>
  <c r="BX375" i="1"/>
  <c r="BX376" i="1"/>
  <c r="BX377" i="1"/>
  <c r="BX378" i="1"/>
  <c r="BX379" i="1"/>
  <c r="BX380" i="1"/>
  <c r="BX381" i="1"/>
  <c r="BX382" i="1"/>
  <c r="BX383" i="1"/>
  <c r="BX384" i="1"/>
  <c r="BX385" i="1"/>
  <c r="BX386" i="1"/>
  <c r="BX387" i="1"/>
  <c r="BX388" i="1"/>
  <c r="BX389" i="1"/>
  <c r="BX390" i="1"/>
  <c r="BX391" i="1"/>
  <c r="BX392" i="1"/>
  <c r="BX393" i="1"/>
  <c r="BX394" i="1"/>
  <c r="BX395" i="1"/>
  <c r="BX396" i="1"/>
  <c r="BX397" i="1"/>
  <c r="BX398" i="1"/>
  <c r="BX399" i="1"/>
  <c r="BX400" i="1"/>
  <c r="BX401" i="1"/>
  <c r="BX402" i="1"/>
  <c r="BX403" i="1"/>
  <c r="BX404" i="1"/>
  <c r="BX405" i="1"/>
  <c r="BX406" i="1"/>
  <c r="BX407" i="1"/>
  <c r="BX408" i="1"/>
  <c r="BX409" i="1"/>
  <c r="BX410" i="1"/>
  <c r="BX411" i="1"/>
  <c r="BX412" i="1"/>
  <c r="BX413" i="1"/>
  <c r="BX414" i="1"/>
  <c r="BX415" i="1"/>
  <c r="BX416" i="1"/>
  <c r="BX417" i="1"/>
  <c r="BX418" i="1"/>
  <c r="BX419" i="1"/>
  <c r="BX420" i="1"/>
  <c r="BX421" i="1"/>
  <c r="BX422" i="1"/>
  <c r="BX423" i="1"/>
  <c r="BX424" i="1"/>
  <c r="BX425" i="1"/>
  <c r="BX426" i="1"/>
  <c r="BX427" i="1"/>
  <c r="BX428" i="1"/>
  <c r="BX429" i="1"/>
  <c r="BX430" i="1"/>
  <c r="BX431" i="1"/>
  <c r="BX432" i="1"/>
  <c r="BX433" i="1"/>
  <c r="BX434" i="1"/>
  <c r="BX435" i="1"/>
  <c r="BX436" i="1"/>
  <c r="BX437" i="1"/>
  <c r="BX438" i="1"/>
  <c r="BX439" i="1"/>
  <c r="BX440" i="1"/>
  <c r="BX441" i="1"/>
  <c r="BX442" i="1"/>
  <c r="BX443" i="1"/>
  <c r="BX444" i="1"/>
  <c r="BX445" i="1"/>
  <c r="BX446" i="1"/>
  <c r="BX447" i="1"/>
  <c r="BX448" i="1"/>
  <c r="BX449" i="1"/>
  <c r="BX450" i="1"/>
  <c r="BX451" i="1"/>
  <c r="BX452" i="1"/>
  <c r="BX453" i="1"/>
  <c r="BX454" i="1"/>
  <c r="BX455" i="1"/>
  <c r="BX456" i="1"/>
  <c r="BX457" i="1"/>
  <c r="BX458" i="1"/>
  <c r="BX459" i="1"/>
  <c r="BX460" i="1"/>
  <c r="BX461" i="1"/>
  <c r="BX462" i="1"/>
  <c r="BX463" i="1"/>
  <c r="BX464" i="1"/>
  <c r="BX465" i="1"/>
  <c r="BX466" i="1"/>
  <c r="BX467" i="1"/>
  <c r="BX468" i="1"/>
  <c r="BX469" i="1"/>
  <c r="BX470" i="1"/>
  <c r="BX471" i="1"/>
  <c r="BX472" i="1"/>
  <c r="BX473" i="1"/>
  <c r="BX474" i="1"/>
  <c r="BX475" i="1"/>
  <c r="BX476" i="1"/>
  <c r="BX477" i="1"/>
  <c r="BX478" i="1"/>
  <c r="BX479" i="1"/>
  <c r="BX480" i="1"/>
  <c r="BX481" i="1"/>
  <c r="BX482" i="1"/>
  <c r="BX483" i="1"/>
  <c r="BX484" i="1"/>
  <c r="BX485" i="1"/>
  <c r="BX486" i="1"/>
  <c r="BX487" i="1"/>
  <c r="BX488" i="1"/>
  <c r="BX489" i="1"/>
  <c r="BX490" i="1"/>
  <c r="BX491" i="1"/>
  <c r="BX492" i="1"/>
  <c r="BX493" i="1"/>
  <c r="BX494" i="1"/>
  <c r="BX495" i="1"/>
  <c r="BX496" i="1"/>
  <c r="BX497" i="1"/>
  <c r="BX498" i="1"/>
  <c r="BX499" i="1"/>
  <c r="BX500" i="1"/>
  <c r="BX501" i="1"/>
  <c r="BX502" i="1"/>
  <c r="BX503" i="1"/>
  <c r="BX504" i="1"/>
  <c r="BX505" i="1"/>
  <c r="BX506" i="1"/>
  <c r="BX507" i="1"/>
  <c r="BX508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4" i="1"/>
  <c r="AT19" i="1" l="1"/>
  <c r="AT40" i="1"/>
  <c r="AT50" i="1"/>
  <c r="AT10" i="1"/>
  <c r="AT26" i="1"/>
  <c r="AT34" i="1"/>
  <c r="AT42" i="1"/>
  <c r="AT58" i="1"/>
  <c r="AT66" i="1"/>
  <c r="AT74" i="1"/>
  <c r="AT82" i="1"/>
  <c r="AT90" i="1"/>
  <c r="AT98" i="1"/>
  <c r="AT5" i="1"/>
  <c r="AT13" i="1"/>
  <c r="AT21" i="1"/>
  <c r="AT29" i="1"/>
  <c r="AT37" i="1"/>
  <c r="AT45" i="1"/>
  <c r="AT53" i="1"/>
  <c r="AT61" i="1"/>
  <c r="AT69" i="1"/>
  <c r="AT77" i="1"/>
  <c r="AT85" i="1"/>
  <c r="AT101" i="1"/>
  <c r="AT11" i="1"/>
  <c r="AT27" i="1"/>
  <c r="AT35" i="1"/>
  <c r="AT43" i="1"/>
  <c r="AT51" i="1"/>
  <c r="AT59" i="1"/>
  <c r="AT67" i="1"/>
  <c r="AT83" i="1"/>
  <c r="AT91" i="1"/>
  <c r="AT99" i="1"/>
  <c r="AT6" i="1"/>
  <c r="AT30" i="1"/>
  <c r="AT38" i="1"/>
  <c r="AT46" i="1"/>
  <c r="AT54" i="1"/>
  <c r="AT62" i="1"/>
  <c r="AT78" i="1"/>
  <c r="AT86" i="1"/>
  <c r="AT103" i="1"/>
  <c r="AT93" i="1"/>
  <c r="AS7" i="1"/>
  <c r="AS95" i="1"/>
  <c r="AS87" i="1"/>
  <c r="AS79" i="1"/>
  <c r="AS71" i="1"/>
  <c r="AS63" i="1"/>
  <c r="AS55" i="1"/>
  <c r="AS47" i="1"/>
  <c r="AS39" i="1"/>
  <c r="AS31" i="1"/>
  <c r="AS23" i="1"/>
  <c r="AS15" i="1"/>
  <c r="AS100" i="1"/>
  <c r="AS92" i="1"/>
  <c r="AS84" i="1"/>
  <c r="AS76" i="1"/>
  <c r="AS68" i="1"/>
  <c r="AS60" i="1"/>
  <c r="AS52" i="1"/>
  <c r="AS44" i="1"/>
  <c r="AS36" i="1"/>
  <c r="AS28" i="1"/>
  <c r="AS20" i="1"/>
  <c r="AS12" i="1"/>
  <c r="AT95" i="1"/>
  <c r="AT87" i="1"/>
  <c r="AT79" i="1"/>
  <c r="AT71" i="1"/>
  <c r="AT63" i="1"/>
  <c r="AT55" i="1"/>
  <c r="AT47" i="1"/>
  <c r="AT39" i="1"/>
  <c r="AT31" i="1"/>
  <c r="AT23" i="1"/>
  <c r="AT15" i="1"/>
  <c r="AT7" i="1"/>
  <c r="AT100" i="1"/>
  <c r="AT92" i="1"/>
  <c r="AT84" i="1"/>
  <c r="AT76" i="1"/>
  <c r="AT68" i="1"/>
  <c r="AT60" i="1"/>
  <c r="AT52" i="1"/>
  <c r="AT44" i="1"/>
  <c r="AT36" i="1"/>
  <c r="AT28" i="1"/>
  <c r="AT20" i="1"/>
  <c r="AT12" i="1"/>
  <c r="AR95" i="1"/>
  <c r="AR87" i="1"/>
  <c r="AR79" i="1"/>
  <c r="AR71" i="1"/>
  <c r="AR63" i="1"/>
  <c r="AR100" i="1"/>
  <c r="AR92" i="1"/>
  <c r="AR84" i="1"/>
  <c r="AR76" i="1"/>
  <c r="AR68" i="1"/>
  <c r="AR60" i="1"/>
  <c r="AR52" i="1"/>
  <c r="AR44" i="1"/>
  <c r="AR36" i="1"/>
  <c r="AR28" i="1"/>
  <c r="AR20" i="1"/>
  <c r="AR12" i="1"/>
  <c r="AR86" i="1"/>
  <c r="AR78" i="1"/>
  <c r="AR70" i="1"/>
  <c r="AR62" i="1"/>
  <c r="AR55" i="1"/>
  <c r="AR47" i="1"/>
  <c r="AR39" i="1"/>
  <c r="AR31" i="1"/>
  <c r="AR23" i="1"/>
  <c r="AR15" i="1"/>
  <c r="AR7" i="1"/>
  <c r="BC4" i="1"/>
  <c r="AY4" i="1"/>
  <c r="AE4" i="1"/>
  <c r="AC9" i="1"/>
  <c r="AQ4" i="2" l="1"/>
  <c r="AR4" i="2"/>
  <c r="AS4" i="2"/>
  <c r="AT4" i="2"/>
  <c r="AU4" i="2"/>
  <c r="AV4" i="2"/>
  <c r="AQ5" i="2"/>
  <c r="AR5" i="2"/>
  <c r="AS5" i="2"/>
  <c r="AT5" i="2"/>
  <c r="AU5" i="2"/>
  <c r="AV5" i="2"/>
  <c r="AQ6" i="2"/>
  <c r="AR6" i="2"/>
  <c r="AS6" i="2"/>
  <c r="AT6" i="2"/>
  <c r="AU6" i="2"/>
  <c r="AV6" i="2"/>
  <c r="AQ7" i="2"/>
  <c r="AR7" i="2"/>
  <c r="AS7" i="2"/>
  <c r="AT7" i="2"/>
  <c r="AU7" i="2"/>
  <c r="AV7" i="2"/>
  <c r="AQ8" i="2"/>
  <c r="AR8" i="2"/>
  <c r="AS8" i="2"/>
  <c r="AT8" i="2"/>
  <c r="AU8" i="2"/>
  <c r="AV8" i="2"/>
  <c r="AQ9" i="2"/>
  <c r="AR9" i="2"/>
  <c r="AS9" i="2"/>
  <c r="AT9" i="2"/>
  <c r="AU9" i="2"/>
  <c r="AV9" i="2"/>
  <c r="AQ10" i="2"/>
  <c r="AR10" i="2"/>
  <c r="AS10" i="2"/>
  <c r="AT10" i="2"/>
  <c r="AU10" i="2"/>
  <c r="AV10" i="2"/>
  <c r="AQ11" i="2"/>
  <c r="AR11" i="2"/>
  <c r="AS11" i="2"/>
  <c r="AT11" i="2"/>
  <c r="AU11" i="2"/>
  <c r="AV11" i="2"/>
  <c r="AQ12" i="2"/>
  <c r="AR12" i="2"/>
  <c r="AS12" i="2"/>
  <c r="AT12" i="2"/>
  <c r="AU12" i="2"/>
  <c r="AV12" i="2"/>
  <c r="AQ13" i="2"/>
  <c r="AR13" i="2"/>
  <c r="AS13" i="2"/>
  <c r="AT13" i="2"/>
  <c r="AU13" i="2"/>
  <c r="AV13" i="2"/>
  <c r="AQ14" i="2"/>
  <c r="AR14" i="2"/>
  <c r="AS14" i="2"/>
  <c r="AT14" i="2"/>
  <c r="AU14" i="2"/>
  <c r="AV14" i="2"/>
  <c r="AQ15" i="2"/>
  <c r="AR15" i="2"/>
  <c r="AS15" i="2"/>
  <c r="AT15" i="2"/>
  <c r="AU15" i="2"/>
  <c r="AV15" i="2"/>
  <c r="AQ16" i="2"/>
  <c r="AR16" i="2"/>
  <c r="AS16" i="2"/>
  <c r="AT16" i="2"/>
  <c r="AU16" i="2"/>
  <c r="AV16" i="2"/>
  <c r="AQ17" i="2"/>
  <c r="AR17" i="2"/>
  <c r="AS17" i="2"/>
  <c r="AT17" i="2"/>
  <c r="AU17" i="2"/>
  <c r="AV17" i="2"/>
  <c r="AQ18" i="2"/>
  <c r="AR18" i="2"/>
  <c r="AS18" i="2"/>
  <c r="AT18" i="2"/>
  <c r="AU18" i="2"/>
  <c r="AV18" i="2"/>
  <c r="AQ19" i="2"/>
  <c r="AR19" i="2"/>
  <c r="AS19" i="2"/>
  <c r="AT19" i="2"/>
  <c r="AU19" i="2"/>
  <c r="AV19" i="2"/>
  <c r="AQ20" i="2"/>
  <c r="AR20" i="2"/>
  <c r="AS20" i="2"/>
  <c r="AT20" i="2"/>
  <c r="AU20" i="2"/>
  <c r="AV20" i="2"/>
  <c r="AQ21" i="2"/>
  <c r="AR21" i="2"/>
  <c r="AS21" i="2"/>
  <c r="AT21" i="2"/>
  <c r="AU21" i="2"/>
  <c r="AV21" i="2"/>
  <c r="AQ22" i="2"/>
  <c r="AR22" i="2"/>
  <c r="AS22" i="2"/>
  <c r="AT22" i="2"/>
  <c r="AU22" i="2"/>
  <c r="AV22" i="2"/>
  <c r="AQ23" i="2"/>
  <c r="AR23" i="2"/>
  <c r="AS23" i="2"/>
  <c r="AT23" i="2"/>
  <c r="AU23" i="2"/>
  <c r="AV23" i="2"/>
  <c r="AQ24" i="2"/>
  <c r="AR24" i="2"/>
  <c r="AS24" i="2"/>
  <c r="AT24" i="2"/>
  <c r="AU24" i="2"/>
  <c r="AV24" i="2"/>
  <c r="AQ25" i="2"/>
  <c r="AR25" i="2"/>
  <c r="AS25" i="2"/>
  <c r="AT25" i="2"/>
  <c r="AU25" i="2"/>
  <c r="AV25" i="2"/>
  <c r="AQ26" i="2"/>
  <c r="AR26" i="2"/>
  <c r="AS26" i="2"/>
  <c r="AT26" i="2"/>
  <c r="AU26" i="2"/>
  <c r="AV26" i="2"/>
  <c r="AQ27" i="2"/>
  <c r="AR27" i="2"/>
  <c r="AS27" i="2"/>
  <c r="AT27" i="2"/>
  <c r="AU27" i="2"/>
  <c r="AV27" i="2"/>
  <c r="AQ28" i="2"/>
  <c r="AR28" i="2"/>
  <c r="AS28" i="2"/>
  <c r="AT28" i="2"/>
  <c r="AU28" i="2"/>
  <c r="AV28" i="2"/>
  <c r="AQ29" i="2"/>
  <c r="AR29" i="2"/>
  <c r="AS29" i="2"/>
  <c r="AT29" i="2"/>
  <c r="AU29" i="2"/>
  <c r="AV29" i="2"/>
  <c r="AQ30" i="2"/>
  <c r="AR30" i="2"/>
  <c r="AS30" i="2"/>
  <c r="AT30" i="2"/>
  <c r="AU30" i="2"/>
  <c r="AV30" i="2"/>
  <c r="AQ31" i="2"/>
  <c r="AR31" i="2"/>
  <c r="AS31" i="2"/>
  <c r="AT31" i="2"/>
  <c r="AU31" i="2"/>
  <c r="AV31" i="2"/>
  <c r="AQ32" i="2"/>
  <c r="AR32" i="2"/>
  <c r="AS32" i="2"/>
  <c r="AT32" i="2"/>
  <c r="AU32" i="2"/>
  <c r="AV32" i="2"/>
  <c r="AQ33" i="2"/>
  <c r="AR33" i="2"/>
  <c r="AS33" i="2"/>
  <c r="AT33" i="2"/>
  <c r="AU33" i="2"/>
  <c r="AV33" i="2"/>
  <c r="AQ34" i="2"/>
  <c r="AR34" i="2"/>
  <c r="AS34" i="2"/>
  <c r="AT34" i="2"/>
  <c r="AU34" i="2"/>
  <c r="AV34" i="2"/>
  <c r="AQ35" i="2"/>
  <c r="AR35" i="2"/>
  <c r="AS35" i="2"/>
  <c r="AT35" i="2"/>
  <c r="AU35" i="2"/>
  <c r="AV35" i="2"/>
  <c r="AQ36" i="2"/>
  <c r="AR36" i="2"/>
  <c r="AS36" i="2"/>
  <c r="AT36" i="2"/>
  <c r="AU36" i="2"/>
  <c r="AV36" i="2"/>
  <c r="AQ37" i="2"/>
  <c r="AR37" i="2"/>
  <c r="AS37" i="2"/>
  <c r="AT37" i="2"/>
  <c r="AU37" i="2"/>
  <c r="AV37" i="2"/>
  <c r="AQ38" i="2"/>
  <c r="AR38" i="2"/>
  <c r="AS38" i="2"/>
  <c r="AT38" i="2"/>
  <c r="AU38" i="2"/>
  <c r="AV38" i="2"/>
  <c r="AQ39" i="2"/>
  <c r="AR39" i="2"/>
  <c r="AS39" i="2"/>
  <c r="AT39" i="2"/>
  <c r="AU39" i="2"/>
  <c r="AV39" i="2"/>
  <c r="AQ40" i="2"/>
  <c r="AR40" i="2"/>
  <c r="AS40" i="2"/>
  <c r="AT40" i="2"/>
  <c r="AU40" i="2"/>
  <c r="AV40" i="2"/>
  <c r="AQ41" i="2"/>
  <c r="AR41" i="2"/>
  <c r="AS41" i="2"/>
  <c r="AT41" i="2"/>
  <c r="AU41" i="2"/>
  <c r="AV41" i="2"/>
  <c r="AQ42" i="2"/>
  <c r="AR42" i="2"/>
  <c r="AS42" i="2"/>
  <c r="AT42" i="2"/>
  <c r="AU42" i="2"/>
  <c r="AV42" i="2"/>
  <c r="AQ43" i="2"/>
  <c r="AR43" i="2"/>
  <c r="AS43" i="2"/>
  <c r="AT43" i="2"/>
  <c r="AU43" i="2"/>
  <c r="AV43" i="2"/>
  <c r="AQ44" i="2"/>
  <c r="AR44" i="2"/>
  <c r="AS44" i="2"/>
  <c r="AT44" i="2"/>
  <c r="AU44" i="2"/>
  <c r="AV44" i="2"/>
  <c r="AQ45" i="2"/>
  <c r="AR45" i="2"/>
  <c r="AS45" i="2"/>
  <c r="AT45" i="2"/>
  <c r="AU45" i="2"/>
  <c r="AV45" i="2"/>
  <c r="AQ46" i="2"/>
  <c r="AR46" i="2"/>
  <c r="AS46" i="2"/>
  <c r="AT46" i="2"/>
  <c r="AU46" i="2"/>
  <c r="AV46" i="2"/>
  <c r="AQ47" i="2"/>
  <c r="AR47" i="2"/>
  <c r="AS47" i="2"/>
  <c r="AT47" i="2"/>
  <c r="AU47" i="2"/>
  <c r="AV47" i="2"/>
  <c r="AQ48" i="2"/>
  <c r="AR48" i="2"/>
  <c r="AS48" i="2"/>
  <c r="AT48" i="2"/>
  <c r="AU48" i="2"/>
  <c r="AV48" i="2"/>
  <c r="AQ49" i="2"/>
  <c r="AR49" i="2"/>
  <c r="AS49" i="2"/>
  <c r="AT49" i="2"/>
  <c r="AU49" i="2"/>
  <c r="AV49" i="2"/>
  <c r="AQ50" i="2"/>
  <c r="AR50" i="2"/>
  <c r="AS50" i="2"/>
  <c r="AT50" i="2"/>
  <c r="AU50" i="2"/>
  <c r="AV50" i="2"/>
  <c r="AQ51" i="2"/>
  <c r="AR51" i="2"/>
  <c r="AS51" i="2"/>
  <c r="AT51" i="2"/>
  <c r="AU51" i="2"/>
  <c r="AV51" i="2"/>
  <c r="AQ52" i="2"/>
  <c r="AR52" i="2"/>
  <c r="AS52" i="2"/>
  <c r="AT52" i="2"/>
  <c r="AU52" i="2"/>
  <c r="AV52" i="2"/>
  <c r="AQ53" i="2"/>
  <c r="AR53" i="2"/>
  <c r="AS53" i="2"/>
  <c r="AT53" i="2"/>
  <c r="AU53" i="2"/>
  <c r="AV53" i="2"/>
  <c r="AQ54" i="2"/>
  <c r="AR54" i="2"/>
  <c r="AS54" i="2"/>
  <c r="AT54" i="2"/>
  <c r="AU54" i="2"/>
  <c r="AV54" i="2"/>
  <c r="AQ55" i="2"/>
  <c r="AR55" i="2"/>
  <c r="AS55" i="2"/>
  <c r="AT55" i="2"/>
  <c r="AU55" i="2"/>
  <c r="AV55" i="2"/>
  <c r="AQ56" i="2"/>
  <c r="AR56" i="2"/>
  <c r="AS56" i="2"/>
  <c r="AT56" i="2"/>
  <c r="AU56" i="2"/>
  <c r="AV56" i="2"/>
  <c r="AQ57" i="2"/>
  <c r="AR57" i="2"/>
  <c r="AS57" i="2"/>
  <c r="AT57" i="2"/>
  <c r="AU57" i="2"/>
  <c r="AV57" i="2"/>
  <c r="AQ58" i="2"/>
  <c r="AR58" i="2"/>
  <c r="AS58" i="2"/>
  <c r="AT58" i="2"/>
  <c r="AU58" i="2"/>
  <c r="AV58" i="2"/>
  <c r="AQ59" i="2"/>
  <c r="AR59" i="2"/>
  <c r="AS59" i="2"/>
  <c r="AT59" i="2"/>
  <c r="AU59" i="2"/>
  <c r="AV59" i="2"/>
  <c r="AQ60" i="2"/>
  <c r="AR60" i="2"/>
  <c r="AS60" i="2"/>
  <c r="AT60" i="2"/>
  <c r="AU60" i="2"/>
  <c r="AV60" i="2"/>
  <c r="AQ61" i="2"/>
  <c r="AR61" i="2"/>
  <c r="AS61" i="2"/>
  <c r="AT61" i="2"/>
  <c r="AU61" i="2"/>
  <c r="AV61" i="2"/>
  <c r="AQ62" i="2"/>
  <c r="AR62" i="2"/>
  <c r="AS62" i="2"/>
  <c r="AT62" i="2"/>
  <c r="AU62" i="2"/>
  <c r="AV62" i="2"/>
  <c r="AQ63" i="2"/>
  <c r="AR63" i="2"/>
  <c r="AS63" i="2"/>
  <c r="AT63" i="2"/>
  <c r="AU63" i="2"/>
  <c r="AV63" i="2"/>
  <c r="AQ64" i="2"/>
  <c r="AR64" i="2"/>
  <c r="AS64" i="2"/>
  <c r="AT64" i="2"/>
  <c r="AU64" i="2"/>
  <c r="AV64" i="2"/>
  <c r="AQ65" i="2"/>
  <c r="AR65" i="2"/>
  <c r="AS65" i="2"/>
  <c r="AT65" i="2"/>
  <c r="AU65" i="2"/>
  <c r="AV65" i="2"/>
  <c r="AQ66" i="2"/>
  <c r="AR66" i="2"/>
  <c r="AS66" i="2"/>
  <c r="AT66" i="2"/>
  <c r="AU66" i="2"/>
  <c r="AV66" i="2"/>
  <c r="AQ67" i="2"/>
  <c r="AR67" i="2"/>
  <c r="AS67" i="2"/>
  <c r="AT67" i="2"/>
  <c r="AU67" i="2"/>
  <c r="AV67" i="2"/>
  <c r="AQ68" i="2"/>
  <c r="AR68" i="2"/>
  <c r="AS68" i="2"/>
  <c r="AT68" i="2"/>
  <c r="AU68" i="2"/>
  <c r="AV68" i="2"/>
  <c r="AQ69" i="2"/>
  <c r="AR69" i="2"/>
  <c r="AS69" i="2"/>
  <c r="AT69" i="2"/>
  <c r="AU69" i="2"/>
  <c r="AV69" i="2"/>
  <c r="AQ70" i="2"/>
  <c r="AR70" i="2"/>
  <c r="AS70" i="2"/>
  <c r="AT70" i="2"/>
  <c r="AU70" i="2"/>
  <c r="AV70" i="2"/>
  <c r="AQ71" i="2"/>
  <c r="AR71" i="2"/>
  <c r="AS71" i="2"/>
  <c r="AT71" i="2"/>
  <c r="AU71" i="2"/>
  <c r="AV71" i="2"/>
  <c r="AQ72" i="2"/>
  <c r="AR72" i="2"/>
  <c r="AS72" i="2"/>
  <c r="AT72" i="2"/>
  <c r="AU72" i="2"/>
  <c r="AV72" i="2"/>
  <c r="AQ73" i="2"/>
  <c r="AR73" i="2"/>
  <c r="AS73" i="2"/>
  <c r="AT73" i="2"/>
  <c r="AU73" i="2"/>
  <c r="AV73" i="2"/>
  <c r="AQ74" i="2"/>
  <c r="AR74" i="2"/>
  <c r="AS74" i="2"/>
  <c r="AT74" i="2"/>
  <c r="AU74" i="2"/>
  <c r="AV74" i="2"/>
  <c r="AQ75" i="2"/>
  <c r="AR75" i="2"/>
  <c r="AS75" i="2"/>
  <c r="AT75" i="2"/>
  <c r="AU75" i="2"/>
  <c r="AV75" i="2"/>
  <c r="AQ76" i="2"/>
  <c r="AR76" i="2"/>
  <c r="AS76" i="2"/>
  <c r="AT76" i="2"/>
  <c r="AU76" i="2"/>
  <c r="AV76" i="2"/>
  <c r="AQ77" i="2"/>
  <c r="AR77" i="2"/>
  <c r="AS77" i="2"/>
  <c r="AT77" i="2"/>
  <c r="AU77" i="2"/>
  <c r="AV77" i="2"/>
  <c r="AQ78" i="2"/>
  <c r="AR78" i="2"/>
  <c r="AS78" i="2"/>
  <c r="AT78" i="2"/>
  <c r="AU78" i="2"/>
  <c r="AV78" i="2"/>
  <c r="AQ79" i="2"/>
  <c r="AR79" i="2"/>
  <c r="AS79" i="2"/>
  <c r="AT79" i="2"/>
  <c r="AU79" i="2"/>
  <c r="AV79" i="2"/>
  <c r="AQ80" i="2"/>
  <c r="AR80" i="2"/>
  <c r="AS80" i="2"/>
  <c r="AT80" i="2"/>
  <c r="AU80" i="2"/>
  <c r="AV80" i="2"/>
  <c r="AQ81" i="2"/>
  <c r="AR81" i="2"/>
  <c r="AS81" i="2"/>
  <c r="AT81" i="2"/>
  <c r="AU81" i="2"/>
  <c r="AV81" i="2"/>
  <c r="AQ82" i="2"/>
  <c r="AR82" i="2"/>
  <c r="AS82" i="2"/>
  <c r="AT82" i="2"/>
  <c r="AU82" i="2"/>
  <c r="AV82" i="2"/>
  <c r="AQ83" i="2"/>
  <c r="AR83" i="2"/>
  <c r="AS83" i="2"/>
  <c r="AT83" i="2"/>
  <c r="AU83" i="2"/>
  <c r="AV83" i="2"/>
  <c r="AQ84" i="2"/>
  <c r="AR84" i="2"/>
  <c r="AS84" i="2"/>
  <c r="AT84" i="2"/>
  <c r="AU84" i="2"/>
  <c r="AV84" i="2"/>
  <c r="AQ85" i="2"/>
  <c r="AR85" i="2"/>
  <c r="AS85" i="2"/>
  <c r="AT85" i="2"/>
  <c r="AU85" i="2"/>
  <c r="AV85" i="2"/>
  <c r="AQ86" i="2"/>
  <c r="AR86" i="2"/>
  <c r="AS86" i="2"/>
  <c r="AT86" i="2"/>
  <c r="AU86" i="2"/>
  <c r="AV86" i="2"/>
  <c r="AQ87" i="2"/>
  <c r="AR87" i="2"/>
  <c r="AS87" i="2"/>
  <c r="AT87" i="2"/>
  <c r="AU87" i="2"/>
  <c r="AV87" i="2"/>
  <c r="AQ88" i="2"/>
  <c r="AR88" i="2"/>
  <c r="AS88" i="2"/>
  <c r="AT88" i="2"/>
  <c r="AU88" i="2"/>
  <c r="AV88" i="2"/>
  <c r="AQ89" i="2"/>
  <c r="AR89" i="2"/>
  <c r="AS89" i="2"/>
  <c r="AT89" i="2"/>
  <c r="AU89" i="2"/>
  <c r="AV89" i="2"/>
  <c r="AQ90" i="2"/>
  <c r="AR90" i="2"/>
  <c r="AS90" i="2"/>
  <c r="AT90" i="2"/>
  <c r="AU90" i="2"/>
  <c r="AV90" i="2"/>
  <c r="AQ91" i="2"/>
  <c r="AR91" i="2"/>
  <c r="AS91" i="2"/>
  <c r="AT91" i="2"/>
  <c r="AU91" i="2"/>
  <c r="AV91" i="2"/>
  <c r="AQ92" i="2"/>
  <c r="AR92" i="2"/>
  <c r="AS92" i="2"/>
  <c r="AT92" i="2"/>
  <c r="AU92" i="2"/>
  <c r="AV92" i="2"/>
  <c r="AQ93" i="2"/>
  <c r="AR93" i="2"/>
  <c r="AS93" i="2"/>
  <c r="AT93" i="2"/>
  <c r="AU93" i="2"/>
  <c r="AV93" i="2"/>
  <c r="AQ94" i="2"/>
  <c r="AR94" i="2"/>
  <c r="AS94" i="2"/>
  <c r="AT94" i="2"/>
  <c r="AU94" i="2"/>
  <c r="AV94" i="2"/>
  <c r="AQ95" i="2"/>
  <c r="AR95" i="2"/>
  <c r="AS95" i="2"/>
  <c r="AT95" i="2"/>
  <c r="AU95" i="2"/>
  <c r="AV95" i="2"/>
  <c r="AQ96" i="2"/>
  <c r="AR96" i="2"/>
  <c r="AS96" i="2"/>
  <c r="AT96" i="2"/>
  <c r="AU96" i="2"/>
  <c r="AV96" i="2"/>
  <c r="AQ97" i="2"/>
  <c r="AR97" i="2"/>
  <c r="AS97" i="2"/>
  <c r="AT97" i="2"/>
  <c r="AU97" i="2"/>
  <c r="AV97" i="2"/>
  <c r="AQ98" i="2"/>
  <c r="AR98" i="2"/>
  <c r="AS98" i="2"/>
  <c r="AT98" i="2"/>
  <c r="AU98" i="2"/>
  <c r="AV98" i="2"/>
  <c r="AQ99" i="2"/>
  <c r="AR99" i="2"/>
  <c r="AS99" i="2"/>
  <c r="AT99" i="2"/>
  <c r="AU99" i="2"/>
  <c r="AV99" i="2"/>
  <c r="AQ100" i="2"/>
  <c r="AR100" i="2"/>
  <c r="AS100" i="2"/>
  <c r="AT100" i="2"/>
  <c r="AU100" i="2"/>
  <c r="AV100" i="2"/>
  <c r="AQ101" i="2"/>
  <c r="AR101" i="2"/>
  <c r="AS101" i="2"/>
  <c r="AT101" i="2"/>
  <c r="AU101" i="2"/>
  <c r="AV101" i="2"/>
  <c r="AQ102" i="2"/>
  <c r="AR102" i="2"/>
  <c r="AS102" i="2"/>
  <c r="AT102" i="2"/>
  <c r="AU102" i="2"/>
  <c r="AV102" i="2"/>
  <c r="AQ103" i="2"/>
  <c r="AR103" i="2"/>
  <c r="AS103" i="2"/>
  <c r="AT103" i="2"/>
  <c r="AU103" i="2"/>
  <c r="AV103" i="2"/>
  <c r="AQ104" i="2"/>
  <c r="AR104" i="2"/>
  <c r="AS104" i="2"/>
  <c r="AT104" i="2"/>
  <c r="AU104" i="2"/>
  <c r="AV104" i="2"/>
  <c r="AI5" i="2"/>
  <c r="AJ5" i="2"/>
  <c r="AK5" i="2"/>
  <c r="AL5" i="2"/>
  <c r="AM5" i="2"/>
  <c r="AN5" i="2"/>
  <c r="AI6" i="2"/>
  <c r="AJ6" i="2"/>
  <c r="AK6" i="2"/>
  <c r="AL6" i="2"/>
  <c r="AM6" i="2"/>
  <c r="AN6" i="2"/>
  <c r="AI7" i="2"/>
  <c r="AJ7" i="2"/>
  <c r="AK7" i="2"/>
  <c r="AL7" i="2"/>
  <c r="AM7" i="2"/>
  <c r="AN7" i="2"/>
  <c r="AI8" i="2"/>
  <c r="AJ8" i="2"/>
  <c r="AK8" i="2"/>
  <c r="AL8" i="2"/>
  <c r="AM8" i="2"/>
  <c r="AN8" i="2"/>
  <c r="AI9" i="2"/>
  <c r="AJ9" i="2"/>
  <c r="AK9" i="2"/>
  <c r="AL9" i="2"/>
  <c r="AM9" i="2"/>
  <c r="AN9" i="2"/>
  <c r="AI10" i="2"/>
  <c r="AJ10" i="2"/>
  <c r="AK10" i="2"/>
  <c r="AL10" i="2"/>
  <c r="AM10" i="2"/>
  <c r="AN10" i="2"/>
  <c r="AI11" i="2"/>
  <c r="AJ11" i="2"/>
  <c r="AK11" i="2"/>
  <c r="AL11" i="2"/>
  <c r="AM11" i="2"/>
  <c r="AN11" i="2"/>
  <c r="AI12" i="2"/>
  <c r="AJ12" i="2"/>
  <c r="AK12" i="2"/>
  <c r="AL12" i="2"/>
  <c r="AM12" i="2"/>
  <c r="AN12" i="2"/>
  <c r="AI13" i="2"/>
  <c r="AJ13" i="2"/>
  <c r="AK13" i="2"/>
  <c r="AL13" i="2"/>
  <c r="AM13" i="2"/>
  <c r="AN13" i="2"/>
  <c r="AI14" i="2"/>
  <c r="AJ14" i="2"/>
  <c r="AK14" i="2"/>
  <c r="AL14" i="2"/>
  <c r="AM14" i="2"/>
  <c r="AN14" i="2"/>
  <c r="AI15" i="2"/>
  <c r="AJ15" i="2"/>
  <c r="AK15" i="2"/>
  <c r="AL15" i="2"/>
  <c r="AM15" i="2"/>
  <c r="AN15" i="2"/>
  <c r="AI16" i="2"/>
  <c r="AJ16" i="2"/>
  <c r="AK16" i="2"/>
  <c r="AL16" i="2"/>
  <c r="AM16" i="2"/>
  <c r="AN16" i="2"/>
  <c r="AI17" i="2"/>
  <c r="AJ17" i="2"/>
  <c r="AK17" i="2"/>
  <c r="AL17" i="2"/>
  <c r="AM17" i="2"/>
  <c r="AN17" i="2"/>
  <c r="AI18" i="2"/>
  <c r="AJ18" i="2"/>
  <c r="AK18" i="2"/>
  <c r="AL18" i="2"/>
  <c r="AM18" i="2"/>
  <c r="AN18" i="2"/>
  <c r="AI19" i="2"/>
  <c r="AJ19" i="2"/>
  <c r="AK19" i="2"/>
  <c r="AL19" i="2"/>
  <c r="AM19" i="2"/>
  <c r="AN19" i="2"/>
  <c r="AI20" i="2"/>
  <c r="AJ20" i="2"/>
  <c r="AK20" i="2"/>
  <c r="AL20" i="2"/>
  <c r="AM20" i="2"/>
  <c r="AN20" i="2"/>
  <c r="AI21" i="2"/>
  <c r="AJ21" i="2"/>
  <c r="AK21" i="2"/>
  <c r="AL21" i="2"/>
  <c r="AM21" i="2"/>
  <c r="AN21" i="2"/>
  <c r="AI22" i="2"/>
  <c r="AJ22" i="2"/>
  <c r="AK22" i="2"/>
  <c r="AL22" i="2"/>
  <c r="AM22" i="2"/>
  <c r="AN22" i="2"/>
  <c r="AI23" i="2"/>
  <c r="AJ23" i="2"/>
  <c r="AK23" i="2"/>
  <c r="AL23" i="2"/>
  <c r="AM23" i="2"/>
  <c r="AN23" i="2"/>
  <c r="AI24" i="2"/>
  <c r="AJ24" i="2"/>
  <c r="AK24" i="2"/>
  <c r="AL24" i="2"/>
  <c r="AM24" i="2"/>
  <c r="AN24" i="2"/>
  <c r="AI25" i="2"/>
  <c r="AJ25" i="2"/>
  <c r="AK25" i="2"/>
  <c r="AL25" i="2"/>
  <c r="AM25" i="2"/>
  <c r="AN25" i="2"/>
  <c r="AI26" i="2"/>
  <c r="AJ26" i="2"/>
  <c r="AK26" i="2"/>
  <c r="AL26" i="2"/>
  <c r="AM26" i="2"/>
  <c r="AN26" i="2"/>
  <c r="AI27" i="2"/>
  <c r="AJ27" i="2"/>
  <c r="AK27" i="2"/>
  <c r="AL27" i="2"/>
  <c r="AM27" i="2"/>
  <c r="AN27" i="2"/>
  <c r="AI28" i="2"/>
  <c r="AJ28" i="2"/>
  <c r="AK28" i="2"/>
  <c r="AL28" i="2"/>
  <c r="AM28" i="2"/>
  <c r="AN28" i="2"/>
  <c r="AI29" i="2"/>
  <c r="AJ29" i="2"/>
  <c r="AK29" i="2"/>
  <c r="AL29" i="2"/>
  <c r="AM29" i="2"/>
  <c r="AN29" i="2"/>
  <c r="AI30" i="2"/>
  <c r="AJ30" i="2"/>
  <c r="AK30" i="2"/>
  <c r="AL30" i="2"/>
  <c r="AM30" i="2"/>
  <c r="AN30" i="2"/>
  <c r="AI31" i="2"/>
  <c r="AJ31" i="2"/>
  <c r="AK31" i="2"/>
  <c r="AL31" i="2"/>
  <c r="AM31" i="2"/>
  <c r="AN31" i="2"/>
  <c r="AI32" i="2"/>
  <c r="AJ32" i="2"/>
  <c r="AK32" i="2"/>
  <c r="AL32" i="2"/>
  <c r="AM32" i="2"/>
  <c r="AN32" i="2"/>
  <c r="AI33" i="2"/>
  <c r="AJ33" i="2"/>
  <c r="AK33" i="2"/>
  <c r="AL33" i="2"/>
  <c r="AM33" i="2"/>
  <c r="AN33" i="2"/>
  <c r="AI34" i="2"/>
  <c r="AJ34" i="2"/>
  <c r="AK34" i="2"/>
  <c r="AL34" i="2"/>
  <c r="AM34" i="2"/>
  <c r="AN34" i="2"/>
  <c r="AI35" i="2"/>
  <c r="AJ35" i="2"/>
  <c r="AK35" i="2"/>
  <c r="AL35" i="2"/>
  <c r="AM35" i="2"/>
  <c r="AN35" i="2"/>
  <c r="AI36" i="2"/>
  <c r="AJ36" i="2"/>
  <c r="AK36" i="2"/>
  <c r="AL36" i="2"/>
  <c r="AM36" i="2"/>
  <c r="AN36" i="2"/>
  <c r="AI37" i="2"/>
  <c r="AJ37" i="2"/>
  <c r="AK37" i="2"/>
  <c r="AL37" i="2"/>
  <c r="AM37" i="2"/>
  <c r="AN37" i="2"/>
  <c r="AI38" i="2"/>
  <c r="AJ38" i="2"/>
  <c r="AK38" i="2"/>
  <c r="AL38" i="2"/>
  <c r="AM38" i="2"/>
  <c r="AN38" i="2"/>
  <c r="AI39" i="2"/>
  <c r="AJ39" i="2"/>
  <c r="AK39" i="2"/>
  <c r="AL39" i="2"/>
  <c r="AM39" i="2"/>
  <c r="AN39" i="2"/>
  <c r="AI40" i="2"/>
  <c r="AJ40" i="2"/>
  <c r="AK40" i="2"/>
  <c r="AL40" i="2"/>
  <c r="AM40" i="2"/>
  <c r="AN40" i="2"/>
  <c r="AI41" i="2"/>
  <c r="AJ41" i="2"/>
  <c r="AK41" i="2"/>
  <c r="AL41" i="2"/>
  <c r="AM41" i="2"/>
  <c r="AN41" i="2"/>
  <c r="AI42" i="2"/>
  <c r="AJ42" i="2"/>
  <c r="AK42" i="2"/>
  <c r="AL42" i="2"/>
  <c r="AM42" i="2"/>
  <c r="AN42" i="2"/>
  <c r="AI43" i="2"/>
  <c r="AJ43" i="2"/>
  <c r="AK43" i="2"/>
  <c r="AL43" i="2"/>
  <c r="AM43" i="2"/>
  <c r="AN43" i="2"/>
  <c r="AI44" i="2"/>
  <c r="AJ44" i="2"/>
  <c r="AK44" i="2"/>
  <c r="AL44" i="2"/>
  <c r="AM44" i="2"/>
  <c r="AN44" i="2"/>
  <c r="AI45" i="2"/>
  <c r="AJ45" i="2"/>
  <c r="AK45" i="2"/>
  <c r="AL45" i="2"/>
  <c r="AM45" i="2"/>
  <c r="AN45" i="2"/>
  <c r="AI46" i="2"/>
  <c r="AJ46" i="2"/>
  <c r="AK46" i="2"/>
  <c r="AL46" i="2"/>
  <c r="AM46" i="2"/>
  <c r="AN46" i="2"/>
  <c r="AI47" i="2"/>
  <c r="AJ47" i="2"/>
  <c r="AK47" i="2"/>
  <c r="AL47" i="2"/>
  <c r="AM47" i="2"/>
  <c r="AN47" i="2"/>
  <c r="AI48" i="2"/>
  <c r="AJ48" i="2"/>
  <c r="AK48" i="2"/>
  <c r="AL48" i="2"/>
  <c r="AM48" i="2"/>
  <c r="AN48" i="2"/>
  <c r="AI49" i="2"/>
  <c r="AJ49" i="2"/>
  <c r="AK49" i="2"/>
  <c r="AL49" i="2"/>
  <c r="AM49" i="2"/>
  <c r="AN49" i="2"/>
  <c r="AI50" i="2"/>
  <c r="AJ50" i="2"/>
  <c r="AK50" i="2"/>
  <c r="AL50" i="2"/>
  <c r="AM50" i="2"/>
  <c r="AN50" i="2"/>
  <c r="AI51" i="2"/>
  <c r="AJ51" i="2"/>
  <c r="AK51" i="2"/>
  <c r="AL51" i="2"/>
  <c r="AM51" i="2"/>
  <c r="AN51" i="2"/>
  <c r="AI52" i="2"/>
  <c r="AJ52" i="2"/>
  <c r="AK52" i="2"/>
  <c r="AL52" i="2"/>
  <c r="AM52" i="2"/>
  <c r="AN52" i="2"/>
  <c r="AI53" i="2"/>
  <c r="AJ53" i="2"/>
  <c r="AK53" i="2"/>
  <c r="AL53" i="2"/>
  <c r="AM53" i="2"/>
  <c r="AN53" i="2"/>
  <c r="AI54" i="2"/>
  <c r="AJ54" i="2"/>
  <c r="AK54" i="2"/>
  <c r="AL54" i="2"/>
  <c r="AM54" i="2"/>
  <c r="AN54" i="2"/>
  <c r="AI55" i="2"/>
  <c r="AJ55" i="2"/>
  <c r="AK55" i="2"/>
  <c r="AL55" i="2"/>
  <c r="AM55" i="2"/>
  <c r="AN55" i="2"/>
  <c r="AI56" i="2"/>
  <c r="AJ56" i="2"/>
  <c r="AK56" i="2"/>
  <c r="AL56" i="2"/>
  <c r="AM56" i="2"/>
  <c r="AN56" i="2"/>
  <c r="AI57" i="2"/>
  <c r="AJ57" i="2"/>
  <c r="AK57" i="2"/>
  <c r="AL57" i="2"/>
  <c r="AM57" i="2"/>
  <c r="AN57" i="2"/>
  <c r="AI58" i="2"/>
  <c r="AJ58" i="2"/>
  <c r="AK58" i="2"/>
  <c r="AL58" i="2"/>
  <c r="AM58" i="2"/>
  <c r="AN58" i="2"/>
  <c r="AI59" i="2"/>
  <c r="AJ59" i="2"/>
  <c r="AK59" i="2"/>
  <c r="AL59" i="2"/>
  <c r="AM59" i="2"/>
  <c r="AN59" i="2"/>
  <c r="AI60" i="2"/>
  <c r="AJ60" i="2"/>
  <c r="AK60" i="2"/>
  <c r="AL60" i="2"/>
  <c r="AM60" i="2"/>
  <c r="AN60" i="2"/>
  <c r="AI61" i="2"/>
  <c r="AJ61" i="2"/>
  <c r="AK61" i="2"/>
  <c r="AL61" i="2"/>
  <c r="AM61" i="2"/>
  <c r="AN61" i="2"/>
  <c r="AI62" i="2"/>
  <c r="AJ62" i="2"/>
  <c r="AK62" i="2"/>
  <c r="AL62" i="2"/>
  <c r="AM62" i="2"/>
  <c r="AN62" i="2"/>
  <c r="AI63" i="2"/>
  <c r="AJ63" i="2"/>
  <c r="AK63" i="2"/>
  <c r="AL63" i="2"/>
  <c r="AM63" i="2"/>
  <c r="AN63" i="2"/>
  <c r="AI64" i="2"/>
  <c r="AJ64" i="2"/>
  <c r="AK64" i="2"/>
  <c r="AL64" i="2"/>
  <c r="AM64" i="2"/>
  <c r="AN64" i="2"/>
  <c r="AI65" i="2"/>
  <c r="AJ65" i="2"/>
  <c r="AK65" i="2"/>
  <c r="AL65" i="2"/>
  <c r="AM65" i="2"/>
  <c r="AN65" i="2"/>
  <c r="AI66" i="2"/>
  <c r="AJ66" i="2"/>
  <c r="AK66" i="2"/>
  <c r="AL66" i="2"/>
  <c r="AM66" i="2"/>
  <c r="AN66" i="2"/>
  <c r="AI67" i="2"/>
  <c r="AJ67" i="2"/>
  <c r="AK67" i="2"/>
  <c r="AL67" i="2"/>
  <c r="AM67" i="2"/>
  <c r="AN67" i="2"/>
  <c r="AI68" i="2"/>
  <c r="AJ68" i="2"/>
  <c r="AK68" i="2"/>
  <c r="AL68" i="2"/>
  <c r="AM68" i="2"/>
  <c r="AN68" i="2"/>
  <c r="AI69" i="2"/>
  <c r="AJ69" i="2"/>
  <c r="AK69" i="2"/>
  <c r="AL69" i="2"/>
  <c r="AM69" i="2"/>
  <c r="AN69" i="2"/>
  <c r="AI70" i="2"/>
  <c r="AJ70" i="2"/>
  <c r="AK70" i="2"/>
  <c r="AL70" i="2"/>
  <c r="AM70" i="2"/>
  <c r="AN70" i="2"/>
  <c r="AI71" i="2"/>
  <c r="AJ71" i="2"/>
  <c r="AK71" i="2"/>
  <c r="AL71" i="2"/>
  <c r="AM71" i="2"/>
  <c r="AN71" i="2"/>
  <c r="AI72" i="2"/>
  <c r="AJ72" i="2"/>
  <c r="AK72" i="2"/>
  <c r="AL72" i="2"/>
  <c r="AM72" i="2"/>
  <c r="AN72" i="2"/>
  <c r="AI73" i="2"/>
  <c r="AJ73" i="2"/>
  <c r="AK73" i="2"/>
  <c r="AL73" i="2"/>
  <c r="AM73" i="2"/>
  <c r="AN73" i="2"/>
  <c r="AI74" i="2"/>
  <c r="AJ74" i="2"/>
  <c r="AK74" i="2"/>
  <c r="AL74" i="2"/>
  <c r="AM74" i="2"/>
  <c r="AN74" i="2"/>
  <c r="AI75" i="2"/>
  <c r="AJ75" i="2"/>
  <c r="AK75" i="2"/>
  <c r="AL75" i="2"/>
  <c r="AM75" i="2"/>
  <c r="AN75" i="2"/>
  <c r="AI76" i="2"/>
  <c r="AJ76" i="2"/>
  <c r="AK76" i="2"/>
  <c r="AL76" i="2"/>
  <c r="AM76" i="2"/>
  <c r="AN76" i="2"/>
  <c r="AI77" i="2"/>
  <c r="AJ77" i="2"/>
  <c r="AK77" i="2"/>
  <c r="AL77" i="2"/>
  <c r="AM77" i="2"/>
  <c r="AN77" i="2"/>
  <c r="AI78" i="2"/>
  <c r="AJ78" i="2"/>
  <c r="AK78" i="2"/>
  <c r="AL78" i="2"/>
  <c r="AM78" i="2"/>
  <c r="AN78" i="2"/>
  <c r="AI79" i="2"/>
  <c r="AJ79" i="2"/>
  <c r="AK79" i="2"/>
  <c r="AL79" i="2"/>
  <c r="AM79" i="2"/>
  <c r="AN79" i="2"/>
  <c r="AI80" i="2"/>
  <c r="AJ80" i="2"/>
  <c r="AK80" i="2"/>
  <c r="AL80" i="2"/>
  <c r="AM80" i="2"/>
  <c r="AN80" i="2"/>
  <c r="AI81" i="2"/>
  <c r="AJ81" i="2"/>
  <c r="AK81" i="2"/>
  <c r="AL81" i="2"/>
  <c r="AM81" i="2"/>
  <c r="AN81" i="2"/>
  <c r="AI82" i="2"/>
  <c r="AJ82" i="2"/>
  <c r="AK82" i="2"/>
  <c r="AL82" i="2"/>
  <c r="AM82" i="2"/>
  <c r="AN82" i="2"/>
  <c r="AI83" i="2"/>
  <c r="AJ83" i="2"/>
  <c r="AK83" i="2"/>
  <c r="AL83" i="2"/>
  <c r="AM83" i="2"/>
  <c r="AN83" i="2"/>
  <c r="AI84" i="2"/>
  <c r="AJ84" i="2"/>
  <c r="AK84" i="2"/>
  <c r="AL84" i="2"/>
  <c r="AM84" i="2"/>
  <c r="AN84" i="2"/>
  <c r="AI85" i="2"/>
  <c r="AJ85" i="2"/>
  <c r="AK85" i="2"/>
  <c r="AL85" i="2"/>
  <c r="AM85" i="2"/>
  <c r="AN85" i="2"/>
  <c r="AI86" i="2"/>
  <c r="AJ86" i="2"/>
  <c r="AK86" i="2"/>
  <c r="AL86" i="2"/>
  <c r="AM86" i="2"/>
  <c r="AN86" i="2"/>
  <c r="AI87" i="2"/>
  <c r="AJ87" i="2"/>
  <c r="AK87" i="2"/>
  <c r="AL87" i="2"/>
  <c r="AM87" i="2"/>
  <c r="AN87" i="2"/>
  <c r="AI88" i="2"/>
  <c r="AJ88" i="2"/>
  <c r="AK88" i="2"/>
  <c r="AL88" i="2"/>
  <c r="AM88" i="2"/>
  <c r="AN88" i="2"/>
  <c r="AI89" i="2"/>
  <c r="AJ89" i="2"/>
  <c r="AK89" i="2"/>
  <c r="AL89" i="2"/>
  <c r="AM89" i="2"/>
  <c r="AN89" i="2"/>
  <c r="AI90" i="2"/>
  <c r="AJ90" i="2"/>
  <c r="AK90" i="2"/>
  <c r="AL90" i="2"/>
  <c r="AM90" i="2"/>
  <c r="AN90" i="2"/>
  <c r="AI91" i="2"/>
  <c r="AJ91" i="2"/>
  <c r="AK91" i="2"/>
  <c r="AL91" i="2"/>
  <c r="AM91" i="2"/>
  <c r="AN91" i="2"/>
  <c r="AI92" i="2"/>
  <c r="AJ92" i="2"/>
  <c r="AK92" i="2"/>
  <c r="AL92" i="2"/>
  <c r="AM92" i="2"/>
  <c r="AN92" i="2"/>
  <c r="AI93" i="2"/>
  <c r="AJ93" i="2"/>
  <c r="AK93" i="2"/>
  <c r="AL93" i="2"/>
  <c r="AM93" i="2"/>
  <c r="AN93" i="2"/>
  <c r="AI94" i="2"/>
  <c r="AJ94" i="2"/>
  <c r="AK94" i="2"/>
  <c r="AL94" i="2"/>
  <c r="AM94" i="2"/>
  <c r="AN94" i="2"/>
  <c r="AI95" i="2"/>
  <c r="AJ95" i="2"/>
  <c r="AK95" i="2"/>
  <c r="AL95" i="2"/>
  <c r="AM95" i="2"/>
  <c r="AN95" i="2"/>
  <c r="AI96" i="2"/>
  <c r="AJ96" i="2"/>
  <c r="AK96" i="2"/>
  <c r="AL96" i="2"/>
  <c r="AM96" i="2"/>
  <c r="AN96" i="2"/>
  <c r="AI97" i="2"/>
  <c r="AJ97" i="2"/>
  <c r="AK97" i="2"/>
  <c r="AL97" i="2"/>
  <c r="AM97" i="2"/>
  <c r="AN97" i="2"/>
  <c r="AI98" i="2"/>
  <c r="AJ98" i="2"/>
  <c r="AK98" i="2"/>
  <c r="AL98" i="2"/>
  <c r="AM98" i="2"/>
  <c r="AN98" i="2"/>
  <c r="AI99" i="2"/>
  <c r="AJ99" i="2"/>
  <c r="AK99" i="2"/>
  <c r="AL99" i="2"/>
  <c r="AM99" i="2"/>
  <c r="AN99" i="2"/>
  <c r="AI100" i="2"/>
  <c r="AJ100" i="2"/>
  <c r="AK100" i="2"/>
  <c r="AL100" i="2"/>
  <c r="AM100" i="2"/>
  <c r="AN100" i="2"/>
  <c r="AI101" i="2"/>
  <c r="AJ101" i="2"/>
  <c r="AK101" i="2"/>
  <c r="AL101" i="2"/>
  <c r="AM101" i="2"/>
  <c r="AN101" i="2"/>
  <c r="AI102" i="2"/>
  <c r="AJ102" i="2"/>
  <c r="AK102" i="2"/>
  <c r="AL102" i="2"/>
  <c r="AM102" i="2"/>
  <c r="AN102" i="2"/>
  <c r="AI103" i="2"/>
  <c r="AJ103" i="2"/>
  <c r="AK103" i="2"/>
  <c r="AL103" i="2"/>
  <c r="AM103" i="2"/>
  <c r="AN103" i="2"/>
  <c r="AI104" i="2"/>
  <c r="AJ104" i="2"/>
  <c r="AK104" i="2"/>
  <c r="AL104" i="2"/>
  <c r="AM104" i="2"/>
  <c r="AN104" i="2"/>
  <c r="AI105" i="2"/>
  <c r="AJ105" i="2"/>
  <c r="AK105" i="2"/>
  <c r="AL105" i="2"/>
  <c r="AM105" i="2"/>
  <c r="AN105" i="2"/>
  <c r="AI106" i="2"/>
  <c r="AJ106" i="2"/>
  <c r="AK106" i="2"/>
  <c r="AL106" i="2"/>
  <c r="AM106" i="2"/>
  <c r="AN106" i="2"/>
  <c r="AI107" i="2"/>
  <c r="AJ107" i="2"/>
  <c r="AK107" i="2"/>
  <c r="AL107" i="2"/>
  <c r="AM107" i="2"/>
  <c r="AN107" i="2"/>
  <c r="AI108" i="2"/>
  <c r="AJ108" i="2"/>
  <c r="AK108" i="2"/>
  <c r="AL108" i="2"/>
  <c r="AM108" i="2"/>
  <c r="AN108" i="2"/>
  <c r="AI109" i="2"/>
  <c r="AJ109" i="2"/>
  <c r="AK109" i="2"/>
  <c r="AL109" i="2"/>
  <c r="AM109" i="2"/>
  <c r="AN109" i="2"/>
  <c r="AI110" i="2"/>
  <c r="AJ110" i="2"/>
  <c r="AK110" i="2"/>
  <c r="AL110" i="2"/>
  <c r="AM110" i="2"/>
  <c r="AN110" i="2"/>
  <c r="AI111" i="2"/>
  <c r="AJ111" i="2"/>
  <c r="AK111" i="2"/>
  <c r="AL111" i="2"/>
  <c r="AM111" i="2"/>
  <c r="AN111" i="2"/>
  <c r="AI112" i="2"/>
  <c r="AJ112" i="2"/>
  <c r="AK112" i="2"/>
  <c r="AL112" i="2"/>
  <c r="AM112" i="2"/>
  <c r="AN112" i="2"/>
  <c r="AI113" i="2"/>
  <c r="AJ113" i="2"/>
  <c r="AK113" i="2"/>
  <c r="AL113" i="2"/>
  <c r="AM113" i="2"/>
  <c r="AN113" i="2"/>
  <c r="AI114" i="2"/>
  <c r="AJ114" i="2"/>
  <c r="AK114" i="2"/>
  <c r="AL114" i="2"/>
  <c r="AM114" i="2"/>
  <c r="AN114" i="2"/>
  <c r="AI115" i="2"/>
  <c r="AJ115" i="2"/>
  <c r="AK115" i="2"/>
  <c r="AL115" i="2"/>
  <c r="AM115" i="2"/>
  <c r="AN115" i="2"/>
  <c r="AI116" i="2"/>
  <c r="AJ116" i="2"/>
  <c r="AK116" i="2"/>
  <c r="AL116" i="2"/>
  <c r="AM116" i="2"/>
  <c r="AN116" i="2"/>
  <c r="AI117" i="2"/>
  <c r="AJ117" i="2"/>
  <c r="AK117" i="2"/>
  <c r="AL117" i="2"/>
  <c r="AM117" i="2"/>
  <c r="AN117" i="2"/>
  <c r="AI118" i="2"/>
  <c r="AJ118" i="2"/>
  <c r="AK118" i="2"/>
  <c r="AL118" i="2"/>
  <c r="AM118" i="2"/>
  <c r="AN118" i="2"/>
  <c r="AI119" i="2"/>
  <c r="AJ119" i="2"/>
  <c r="AK119" i="2"/>
  <c r="AL119" i="2"/>
  <c r="AM119" i="2"/>
  <c r="AN119" i="2"/>
  <c r="AI120" i="2"/>
  <c r="AJ120" i="2"/>
  <c r="AK120" i="2"/>
  <c r="AL120" i="2"/>
  <c r="AM120" i="2"/>
  <c r="AN120" i="2"/>
  <c r="AI121" i="2"/>
  <c r="AJ121" i="2"/>
  <c r="AK121" i="2"/>
  <c r="AL121" i="2"/>
  <c r="AM121" i="2"/>
  <c r="AN121" i="2"/>
  <c r="AI122" i="2"/>
  <c r="AJ122" i="2"/>
  <c r="AK122" i="2"/>
  <c r="AL122" i="2"/>
  <c r="AM122" i="2"/>
  <c r="AN122" i="2"/>
  <c r="AI123" i="2"/>
  <c r="AJ123" i="2"/>
  <c r="AK123" i="2"/>
  <c r="AL123" i="2"/>
  <c r="AM123" i="2"/>
  <c r="AN123" i="2"/>
  <c r="AI124" i="2"/>
  <c r="AJ124" i="2"/>
  <c r="AK124" i="2"/>
  <c r="AL124" i="2"/>
  <c r="AM124" i="2"/>
  <c r="AN124" i="2"/>
  <c r="AI125" i="2"/>
  <c r="AJ125" i="2"/>
  <c r="AK125" i="2"/>
  <c r="AL125" i="2"/>
  <c r="AM125" i="2"/>
  <c r="AN125" i="2"/>
  <c r="AI126" i="2"/>
  <c r="AJ126" i="2"/>
  <c r="AK126" i="2"/>
  <c r="AL126" i="2"/>
  <c r="AM126" i="2"/>
  <c r="AN126" i="2"/>
  <c r="AI127" i="2"/>
  <c r="AJ127" i="2"/>
  <c r="AK127" i="2"/>
  <c r="AL127" i="2"/>
  <c r="AM127" i="2"/>
  <c r="AN127" i="2"/>
  <c r="AI128" i="2"/>
  <c r="AJ128" i="2"/>
  <c r="AK128" i="2"/>
  <c r="AL128" i="2"/>
  <c r="AM128" i="2"/>
  <c r="AN128" i="2"/>
  <c r="AI129" i="2"/>
  <c r="AJ129" i="2"/>
  <c r="AK129" i="2"/>
  <c r="AL129" i="2"/>
  <c r="AM129" i="2"/>
  <c r="AN129" i="2"/>
  <c r="AI130" i="2"/>
  <c r="AJ130" i="2"/>
  <c r="AK130" i="2"/>
  <c r="AL130" i="2"/>
  <c r="AM130" i="2"/>
  <c r="AN130" i="2"/>
  <c r="AI131" i="2"/>
  <c r="AJ131" i="2"/>
  <c r="AK131" i="2"/>
  <c r="AL131" i="2"/>
  <c r="AM131" i="2"/>
  <c r="AN131" i="2"/>
  <c r="AI132" i="2"/>
  <c r="AJ132" i="2"/>
  <c r="AK132" i="2"/>
  <c r="AL132" i="2"/>
  <c r="AM132" i="2"/>
  <c r="AN132" i="2"/>
  <c r="AI133" i="2"/>
  <c r="AJ133" i="2"/>
  <c r="AK133" i="2"/>
  <c r="AL133" i="2"/>
  <c r="AM133" i="2"/>
  <c r="AN133" i="2"/>
  <c r="AI134" i="2"/>
  <c r="AJ134" i="2"/>
  <c r="AK134" i="2"/>
  <c r="AL134" i="2"/>
  <c r="AM134" i="2"/>
  <c r="AN134" i="2"/>
  <c r="AI135" i="2"/>
  <c r="AJ135" i="2"/>
  <c r="AK135" i="2"/>
  <c r="AL135" i="2"/>
  <c r="AM135" i="2"/>
  <c r="AN135" i="2"/>
  <c r="AI136" i="2"/>
  <c r="AJ136" i="2"/>
  <c r="AK136" i="2"/>
  <c r="AL136" i="2"/>
  <c r="AM136" i="2"/>
  <c r="AN136" i="2"/>
  <c r="AI137" i="2"/>
  <c r="AJ137" i="2"/>
  <c r="AK137" i="2"/>
  <c r="AL137" i="2"/>
  <c r="AM137" i="2"/>
  <c r="AN137" i="2"/>
  <c r="AI138" i="2"/>
  <c r="AJ138" i="2"/>
  <c r="AK138" i="2"/>
  <c r="AL138" i="2"/>
  <c r="AM138" i="2"/>
  <c r="AN138" i="2"/>
  <c r="AI139" i="2"/>
  <c r="AJ139" i="2"/>
  <c r="AK139" i="2"/>
  <c r="AL139" i="2"/>
  <c r="AM139" i="2"/>
  <c r="AN139" i="2"/>
  <c r="AI140" i="2"/>
  <c r="AJ140" i="2"/>
  <c r="AK140" i="2"/>
  <c r="AL140" i="2"/>
  <c r="AM140" i="2"/>
  <c r="AN140" i="2"/>
  <c r="AI141" i="2"/>
  <c r="AJ141" i="2"/>
  <c r="AK141" i="2"/>
  <c r="AL141" i="2"/>
  <c r="AM141" i="2"/>
  <c r="AN141" i="2"/>
  <c r="AI142" i="2"/>
  <c r="AJ142" i="2"/>
  <c r="AK142" i="2"/>
  <c r="AL142" i="2"/>
  <c r="AM142" i="2"/>
  <c r="AN142" i="2"/>
  <c r="AI143" i="2"/>
  <c r="AJ143" i="2"/>
  <c r="AK143" i="2"/>
  <c r="AL143" i="2"/>
  <c r="AM143" i="2"/>
  <c r="AN143" i="2"/>
  <c r="AI144" i="2"/>
  <c r="AJ144" i="2"/>
  <c r="AK144" i="2"/>
  <c r="AL144" i="2"/>
  <c r="AM144" i="2"/>
  <c r="AN144" i="2"/>
  <c r="AI145" i="2"/>
  <c r="AJ145" i="2"/>
  <c r="AK145" i="2"/>
  <c r="AL145" i="2"/>
  <c r="AM145" i="2"/>
  <c r="AN145" i="2"/>
  <c r="AI146" i="2"/>
  <c r="AJ146" i="2"/>
  <c r="AK146" i="2"/>
  <c r="AL146" i="2"/>
  <c r="AM146" i="2"/>
  <c r="AN146" i="2"/>
  <c r="AI147" i="2"/>
  <c r="AJ147" i="2"/>
  <c r="AK147" i="2"/>
  <c r="AL147" i="2"/>
  <c r="AM147" i="2"/>
  <c r="AN147" i="2"/>
  <c r="AI148" i="2"/>
  <c r="AJ148" i="2"/>
  <c r="AK148" i="2"/>
  <c r="AL148" i="2"/>
  <c r="AM148" i="2"/>
  <c r="AN148" i="2"/>
  <c r="AI149" i="2"/>
  <c r="AJ149" i="2"/>
  <c r="AK149" i="2"/>
  <c r="AL149" i="2"/>
  <c r="AM149" i="2"/>
  <c r="AN149" i="2"/>
  <c r="AI150" i="2"/>
  <c r="AJ150" i="2"/>
  <c r="AK150" i="2"/>
  <c r="AL150" i="2"/>
  <c r="AM150" i="2"/>
  <c r="AN150" i="2"/>
  <c r="AI151" i="2"/>
  <c r="AJ151" i="2"/>
  <c r="AK151" i="2"/>
  <c r="AL151" i="2"/>
  <c r="AM151" i="2"/>
  <c r="AN151" i="2"/>
  <c r="AI152" i="2"/>
  <c r="AJ152" i="2"/>
  <c r="AK152" i="2"/>
  <c r="AL152" i="2"/>
  <c r="AM152" i="2"/>
  <c r="AN152" i="2"/>
  <c r="AI153" i="2"/>
  <c r="AJ153" i="2"/>
  <c r="AK153" i="2"/>
  <c r="AL153" i="2"/>
  <c r="AM153" i="2"/>
  <c r="AN153" i="2"/>
  <c r="AI154" i="2"/>
  <c r="AJ154" i="2"/>
  <c r="AK154" i="2"/>
  <c r="AL154" i="2"/>
  <c r="AM154" i="2"/>
  <c r="AN154" i="2"/>
  <c r="AI155" i="2"/>
  <c r="AJ155" i="2"/>
  <c r="AK155" i="2"/>
  <c r="AL155" i="2"/>
  <c r="AM155" i="2"/>
  <c r="AN155" i="2"/>
  <c r="AI156" i="2"/>
  <c r="AJ156" i="2"/>
  <c r="AK156" i="2"/>
  <c r="AL156" i="2"/>
  <c r="AM156" i="2"/>
  <c r="AN156" i="2"/>
  <c r="AI157" i="2"/>
  <c r="AJ157" i="2"/>
  <c r="AK157" i="2"/>
  <c r="AL157" i="2"/>
  <c r="AM157" i="2"/>
  <c r="AN157" i="2"/>
  <c r="AI158" i="2"/>
  <c r="AJ158" i="2"/>
  <c r="AK158" i="2"/>
  <c r="AL158" i="2"/>
  <c r="AM158" i="2"/>
  <c r="AN158" i="2"/>
  <c r="AI159" i="2"/>
  <c r="AJ159" i="2"/>
  <c r="AK159" i="2"/>
  <c r="AL159" i="2"/>
  <c r="AM159" i="2"/>
  <c r="AN159" i="2"/>
  <c r="AI160" i="2"/>
  <c r="AJ160" i="2"/>
  <c r="AK160" i="2"/>
  <c r="AL160" i="2"/>
  <c r="AM160" i="2"/>
  <c r="AN160" i="2"/>
  <c r="AI161" i="2"/>
  <c r="AJ161" i="2"/>
  <c r="AK161" i="2"/>
  <c r="AL161" i="2"/>
  <c r="AM161" i="2"/>
  <c r="AN161" i="2"/>
  <c r="AI162" i="2"/>
  <c r="AJ162" i="2"/>
  <c r="AK162" i="2"/>
  <c r="AL162" i="2"/>
  <c r="AM162" i="2"/>
  <c r="AN162" i="2"/>
  <c r="AI163" i="2"/>
  <c r="AJ163" i="2"/>
  <c r="AK163" i="2"/>
  <c r="AL163" i="2"/>
  <c r="AM163" i="2"/>
  <c r="AN163" i="2"/>
  <c r="AI164" i="2"/>
  <c r="AJ164" i="2"/>
  <c r="AK164" i="2"/>
  <c r="AL164" i="2"/>
  <c r="AM164" i="2"/>
  <c r="AN164" i="2"/>
  <c r="AI165" i="2"/>
  <c r="AJ165" i="2"/>
  <c r="AK165" i="2"/>
  <c r="AL165" i="2"/>
  <c r="AM165" i="2"/>
  <c r="AN165" i="2"/>
  <c r="AI166" i="2"/>
  <c r="AJ166" i="2"/>
  <c r="AK166" i="2"/>
  <c r="AL166" i="2"/>
  <c r="AM166" i="2"/>
  <c r="AN166" i="2"/>
  <c r="AI167" i="2"/>
  <c r="AJ167" i="2"/>
  <c r="AK167" i="2"/>
  <c r="AL167" i="2"/>
  <c r="AM167" i="2"/>
  <c r="AN167" i="2"/>
  <c r="AI168" i="2"/>
  <c r="AJ168" i="2"/>
  <c r="AK168" i="2"/>
  <c r="AL168" i="2"/>
  <c r="AM168" i="2"/>
  <c r="AN168" i="2"/>
  <c r="AI169" i="2"/>
  <c r="AJ169" i="2"/>
  <c r="AK169" i="2"/>
  <c r="AL169" i="2"/>
  <c r="AM169" i="2"/>
  <c r="AN169" i="2"/>
  <c r="AI170" i="2"/>
  <c r="AJ170" i="2"/>
  <c r="AK170" i="2"/>
  <c r="AL170" i="2"/>
  <c r="AM170" i="2"/>
  <c r="AN170" i="2"/>
  <c r="AI171" i="2"/>
  <c r="AJ171" i="2"/>
  <c r="AK171" i="2"/>
  <c r="AL171" i="2"/>
  <c r="AM171" i="2"/>
  <c r="AN171" i="2"/>
  <c r="AI172" i="2"/>
  <c r="AJ172" i="2"/>
  <c r="AK172" i="2"/>
  <c r="AL172" i="2"/>
  <c r="AM172" i="2"/>
  <c r="AN172" i="2"/>
  <c r="AI173" i="2"/>
  <c r="AJ173" i="2"/>
  <c r="AK173" i="2"/>
  <c r="AL173" i="2"/>
  <c r="AM173" i="2"/>
  <c r="AN173" i="2"/>
  <c r="AI174" i="2"/>
  <c r="AJ174" i="2"/>
  <c r="AK174" i="2"/>
  <c r="AL174" i="2"/>
  <c r="AM174" i="2"/>
  <c r="AN174" i="2"/>
  <c r="AI175" i="2"/>
  <c r="AJ175" i="2"/>
  <c r="AK175" i="2"/>
  <c r="AL175" i="2"/>
  <c r="AM175" i="2"/>
  <c r="AN175" i="2"/>
  <c r="AI176" i="2"/>
  <c r="AJ176" i="2"/>
  <c r="AK176" i="2"/>
  <c r="AL176" i="2"/>
  <c r="AM176" i="2"/>
  <c r="AN176" i="2"/>
  <c r="AI177" i="2"/>
  <c r="AJ177" i="2"/>
  <c r="AK177" i="2"/>
  <c r="AL177" i="2"/>
  <c r="AM177" i="2"/>
  <c r="AN177" i="2"/>
  <c r="AI178" i="2"/>
  <c r="AJ178" i="2"/>
  <c r="AK178" i="2"/>
  <c r="AL178" i="2"/>
  <c r="AM178" i="2"/>
  <c r="AN178" i="2"/>
  <c r="AI179" i="2"/>
  <c r="AJ179" i="2"/>
  <c r="AK179" i="2"/>
  <c r="AL179" i="2"/>
  <c r="AM179" i="2"/>
  <c r="AN179" i="2"/>
  <c r="AI180" i="2"/>
  <c r="AJ180" i="2"/>
  <c r="AK180" i="2"/>
  <c r="AL180" i="2"/>
  <c r="AM180" i="2"/>
  <c r="AN180" i="2"/>
  <c r="AI181" i="2"/>
  <c r="AJ181" i="2"/>
  <c r="AK181" i="2"/>
  <c r="AL181" i="2"/>
  <c r="AM181" i="2"/>
  <c r="AN181" i="2"/>
  <c r="AI182" i="2"/>
  <c r="AJ182" i="2"/>
  <c r="AK182" i="2"/>
  <c r="AL182" i="2"/>
  <c r="AM182" i="2"/>
  <c r="AN182" i="2"/>
  <c r="AI183" i="2"/>
  <c r="AJ183" i="2"/>
  <c r="AK183" i="2"/>
  <c r="AL183" i="2"/>
  <c r="AM183" i="2"/>
  <c r="AN183" i="2"/>
  <c r="AI184" i="2"/>
  <c r="AJ184" i="2"/>
  <c r="AK184" i="2"/>
  <c r="AL184" i="2"/>
  <c r="AM184" i="2"/>
  <c r="AN184" i="2"/>
  <c r="AI185" i="2"/>
  <c r="AJ185" i="2"/>
  <c r="AK185" i="2"/>
  <c r="AL185" i="2"/>
  <c r="AM185" i="2"/>
  <c r="AN185" i="2"/>
  <c r="AI186" i="2"/>
  <c r="AJ186" i="2"/>
  <c r="AK186" i="2"/>
  <c r="AL186" i="2"/>
  <c r="AM186" i="2"/>
  <c r="AN186" i="2"/>
  <c r="AI187" i="2"/>
  <c r="AJ187" i="2"/>
  <c r="AK187" i="2"/>
  <c r="AL187" i="2"/>
  <c r="AM187" i="2"/>
  <c r="AN187" i="2"/>
  <c r="AI188" i="2"/>
  <c r="AJ188" i="2"/>
  <c r="AK188" i="2"/>
  <c r="AL188" i="2"/>
  <c r="AM188" i="2"/>
  <c r="AN188" i="2"/>
  <c r="AI189" i="2"/>
  <c r="AJ189" i="2"/>
  <c r="AK189" i="2"/>
  <c r="AL189" i="2"/>
  <c r="AM189" i="2"/>
  <c r="AN189" i="2"/>
  <c r="AI190" i="2"/>
  <c r="AJ190" i="2"/>
  <c r="AK190" i="2"/>
  <c r="AL190" i="2"/>
  <c r="AM190" i="2"/>
  <c r="AN190" i="2"/>
  <c r="AI191" i="2"/>
  <c r="AJ191" i="2"/>
  <c r="AK191" i="2"/>
  <c r="AL191" i="2"/>
  <c r="AM191" i="2"/>
  <c r="AN191" i="2"/>
  <c r="AI192" i="2"/>
  <c r="AJ192" i="2"/>
  <c r="AK192" i="2"/>
  <c r="AL192" i="2"/>
  <c r="AM192" i="2"/>
  <c r="AN192" i="2"/>
  <c r="AI193" i="2"/>
  <c r="AJ193" i="2"/>
  <c r="AK193" i="2"/>
  <c r="AL193" i="2"/>
  <c r="AM193" i="2"/>
  <c r="AN193" i="2"/>
  <c r="AI194" i="2"/>
  <c r="AJ194" i="2"/>
  <c r="AK194" i="2"/>
  <c r="AL194" i="2"/>
  <c r="AM194" i="2"/>
  <c r="AN194" i="2"/>
  <c r="AI195" i="2"/>
  <c r="AJ195" i="2"/>
  <c r="AK195" i="2"/>
  <c r="AL195" i="2"/>
  <c r="AM195" i="2"/>
  <c r="AN195" i="2"/>
  <c r="AI196" i="2"/>
  <c r="AJ196" i="2"/>
  <c r="AK196" i="2"/>
  <c r="AL196" i="2"/>
  <c r="AM196" i="2"/>
  <c r="AN196" i="2"/>
  <c r="AI197" i="2"/>
  <c r="AJ197" i="2"/>
  <c r="AK197" i="2"/>
  <c r="AL197" i="2"/>
  <c r="AM197" i="2"/>
  <c r="AN197" i="2"/>
  <c r="AI198" i="2"/>
  <c r="AJ198" i="2"/>
  <c r="AK198" i="2"/>
  <c r="AL198" i="2"/>
  <c r="AM198" i="2"/>
  <c r="AN198" i="2"/>
  <c r="AI199" i="2"/>
  <c r="AJ199" i="2"/>
  <c r="AK199" i="2"/>
  <c r="AL199" i="2"/>
  <c r="AM199" i="2"/>
  <c r="AN199" i="2"/>
  <c r="AI200" i="2"/>
  <c r="AJ200" i="2"/>
  <c r="AK200" i="2"/>
  <c r="AL200" i="2"/>
  <c r="AM200" i="2"/>
  <c r="AN200" i="2"/>
  <c r="AI201" i="2"/>
  <c r="AJ201" i="2"/>
  <c r="AK201" i="2"/>
  <c r="AL201" i="2"/>
  <c r="AM201" i="2"/>
  <c r="AN201" i="2"/>
  <c r="AI206" i="2"/>
  <c r="AJ206" i="2"/>
  <c r="AK206" i="2"/>
  <c r="AL206" i="2"/>
  <c r="AM206" i="2"/>
  <c r="AN206" i="2"/>
  <c r="AI207" i="2"/>
  <c r="AJ207" i="2"/>
  <c r="AK207" i="2"/>
  <c r="AL207" i="2"/>
  <c r="AM207" i="2"/>
  <c r="AN207" i="2"/>
  <c r="AI208" i="2"/>
  <c r="AJ208" i="2"/>
  <c r="AK208" i="2"/>
  <c r="AL208" i="2"/>
  <c r="AM208" i="2"/>
  <c r="AN208" i="2"/>
  <c r="AI209" i="2"/>
  <c r="AJ209" i="2"/>
  <c r="AK209" i="2"/>
  <c r="AL209" i="2"/>
  <c r="AM209" i="2"/>
  <c r="AN209" i="2"/>
  <c r="AI210" i="2"/>
  <c r="AJ210" i="2"/>
  <c r="AK210" i="2"/>
  <c r="AL210" i="2"/>
  <c r="AM210" i="2"/>
  <c r="AN210" i="2"/>
  <c r="AI211" i="2"/>
  <c r="AJ211" i="2"/>
  <c r="AK211" i="2"/>
  <c r="AL211" i="2"/>
  <c r="AM211" i="2"/>
  <c r="AN211" i="2"/>
  <c r="AI212" i="2"/>
  <c r="AJ212" i="2"/>
  <c r="AK212" i="2"/>
  <c r="AL212" i="2"/>
  <c r="AM212" i="2"/>
  <c r="AN212" i="2"/>
  <c r="AI213" i="2"/>
  <c r="AJ213" i="2"/>
  <c r="AK213" i="2"/>
  <c r="AL213" i="2"/>
  <c r="AM213" i="2"/>
  <c r="AN213" i="2"/>
  <c r="AI214" i="2"/>
  <c r="AJ214" i="2"/>
  <c r="AK214" i="2"/>
  <c r="AL214" i="2"/>
  <c r="AM214" i="2"/>
  <c r="AN214" i="2"/>
  <c r="AI215" i="2"/>
  <c r="AJ215" i="2"/>
  <c r="AK215" i="2"/>
  <c r="AL215" i="2"/>
  <c r="AM215" i="2"/>
  <c r="AN215" i="2"/>
  <c r="AI216" i="2"/>
  <c r="AJ216" i="2"/>
  <c r="AK216" i="2"/>
  <c r="AL216" i="2"/>
  <c r="AM216" i="2"/>
  <c r="AN216" i="2"/>
  <c r="AI217" i="2"/>
  <c r="AJ217" i="2"/>
  <c r="AK217" i="2"/>
  <c r="AL217" i="2"/>
  <c r="AM217" i="2"/>
  <c r="AN217" i="2"/>
  <c r="AI218" i="2"/>
  <c r="AJ218" i="2"/>
  <c r="AK218" i="2"/>
  <c r="AL218" i="2"/>
  <c r="AM218" i="2"/>
  <c r="AN218" i="2"/>
  <c r="AI219" i="2"/>
  <c r="AJ219" i="2"/>
  <c r="AK219" i="2"/>
  <c r="AL219" i="2"/>
  <c r="AM219" i="2"/>
  <c r="AN219" i="2"/>
  <c r="AI220" i="2"/>
  <c r="AJ220" i="2"/>
  <c r="AK220" i="2"/>
  <c r="AL220" i="2"/>
  <c r="AM220" i="2"/>
  <c r="AN220" i="2"/>
  <c r="AI221" i="2"/>
  <c r="AJ221" i="2"/>
  <c r="AK221" i="2"/>
  <c r="AL221" i="2"/>
  <c r="AM221" i="2"/>
  <c r="AN221" i="2"/>
  <c r="AI222" i="2"/>
  <c r="AJ222" i="2"/>
  <c r="AK222" i="2"/>
  <c r="AL222" i="2"/>
  <c r="AM222" i="2"/>
  <c r="AN222" i="2"/>
  <c r="AI223" i="2"/>
  <c r="AJ223" i="2"/>
  <c r="AK223" i="2"/>
  <c r="AL223" i="2"/>
  <c r="AM223" i="2"/>
  <c r="AN223" i="2"/>
  <c r="AI224" i="2"/>
  <c r="AJ224" i="2"/>
  <c r="AK224" i="2"/>
  <c r="AL224" i="2"/>
  <c r="AM224" i="2"/>
  <c r="AN224" i="2"/>
  <c r="AI225" i="2"/>
  <c r="AJ225" i="2"/>
  <c r="AK225" i="2"/>
  <c r="AL225" i="2"/>
  <c r="AM225" i="2"/>
  <c r="AN225" i="2"/>
  <c r="AI226" i="2"/>
  <c r="AJ226" i="2"/>
  <c r="AK226" i="2"/>
  <c r="AL226" i="2"/>
  <c r="AM226" i="2"/>
  <c r="AN226" i="2"/>
  <c r="AI227" i="2"/>
  <c r="AJ227" i="2"/>
  <c r="AK227" i="2"/>
  <c r="AL227" i="2"/>
  <c r="AM227" i="2"/>
  <c r="AN227" i="2"/>
  <c r="AI228" i="2"/>
  <c r="AJ228" i="2"/>
  <c r="AK228" i="2"/>
  <c r="AL228" i="2"/>
  <c r="AM228" i="2"/>
  <c r="AN228" i="2"/>
  <c r="AI229" i="2"/>
  <c r="AJ229" i="2"/>
  <c r="AK229" i="2"/>
  <c r="AL229" i="2"/>
  <c r="AM229" i="2"/>
  <c r="AN229" i="2"/>
  <c r="AI230" i="2"/>
  <c r="AJ230" i="2"/>
  <c r="AK230" i="2"/>
  <c r="AL230" i="2"/>
  <c r="AM230" i="2"/>
  <c r="AN230" i="2"/>
  <c r="AI231" i="2"/>
  <c r="AJ231" i="2"/>
  <c r="AK231" i="2"/>
  <c r="AL231" i="2"/>
  <c r="AM231" i="2"/>
  <c r="AN231" i="2"/>
  <c r="AI232" i="2"/>
  <c r="AJ232" i="2"/>
  <c r="AK232" i="2"/>
  <c r="AL232" i="2"/>
  <c r="AM232" i="2"/>
  <c r="AN232" i="2"/>
  <c r="AI233" i="2"/>
  <c r="AJ233" i="2"/>
  <c r="AK233" i="2"/>
  <c r="AL233" i="2"/>
  <c r="AM233" i="2"/>
  <c r="AN233" i="2"/>
  <c r="AI234" i="2"/>
  <c r="AJ234" i="2"/>
  <c r="AK234" i="2"/>
  <c r="AL234" i="2"/>
  <c r="AM234" i="2"/>
  <c r="AN234" i="2"/>
  <c r="AI235" i="2"/>
  <c r="AJ235" i="2"/>
  <c r="AK235" i="2"/>
  <c r="AL235" i="2"/>
  <c r="AM235" i="2"/>
  <c r="AN235" i="2"/>
  <c r="AI236" i="2"/>
  <c r="AJ236" i="2"/>
  <c r="AK236" i="2"/>
  <c r="AL236" i="2"/>
  <c r="AM236" i="2"/>
  <c r="AN236" i="2"/>
  <c r="AI237" i="2"/>
  <c r="AJ237" i="2"/>
  <c r="AK237" i="2"/>
  <c r="AL237" i="2"/>
  <c r="AM237" i="2"/>
  <c r="AN237" i="2"/>
  <c r="AI238" i="2"/>
  <c r="AJ238" i="2"/>
  <c r="AK238" i="2"/>
  <c r="AL238" i="2"/>
  <c r="AM238" i="2"/>
  <c r="AN238" i="2"/>
  <c r="AI239" i="2"/>
  <c r="AJ239" i="2"/>
  <c r="AK239" i="2"/>
  <c r="AL239" i="2"/>
  <c r="AM239" i="2"/>
  <c r="AN239" i="2"/>
  <c r="AI240" i="2"/>
  <c r="AJ240" i="2"/>
  <c r="AK240" i="2"/>
  <c r="AL240" i="2"/>
  <c r="AM240" i="2"/>
  <c r="AN240" i="2"/>
  <c r="AI241" i="2"/>
  <c r="AJ241" i="2"/>
  <c r="AK241" i="2"/>
  <c r="AL241" i="2"/>
  <c r="AM241" i="2"/>
  <c r="AN241" i="2"/>
  <c r="AI242" i="2"/>
  <c r="AJ242" i="2"/>
  <c r="AK242" i="2"/>
  <c r="AL242" i="2"/>
  <c r="AM242" i="2"/>
  <c r="AN242" i="2"/>
  <c r="AI243" i="2"/>
  <c r="AJ243" i="2"/>
  <c r="AK243" i="2"/>
  <c r="AL243" i="2"/>
  <c r="AM243" i="2"/>
  <c r="AN243" i="2"/>
  <c r="AI244" i="2"/>
  <c r="AJ244" i="2"/>
  <c r="AK244" i="2"/>
  <c r="AL244" i="2"/>
  <c r="AM244" i="2"/>
  <c r="AN244" i="2"/>
  <c r="AI245" i="2"/>
  <c r="AJ245" i="2"/>
  <c r="AK245" i="2"/>
  <c r="AL245" i="2"/>
  <c r="AM245" i="2"/>
  <c r="AN245" i="2"/>
  <c r="AI246" i="2"/>
  <c r="AJ246" i="2"/>
  <c r="AK246" i="2"/>
  <c r="AL246" i="2"/>
  <c r="AM246" i="2"/>
  <c r="AN246" i="2"/>
  <c r="AI247" i="2"/>
  <c r="AJ247" i="2"/>
  <c r="AK247" i="2"/>
  <c r="AL247" i="2"/>
  <c r="AM247" i="2"/>
  <c r="AN247" i="2"/>
  <c r="AI248" i="2"/>
  <c r="AJ248" i="2"/>
  <c r="AK248" i="2"/>
  <c r="AL248" i="2"/>
  <c r="AM248" i="2"/>
  <c r="AN248" i="2"/>
  <c r="AI249" i="2"/>
  <c r="AJ249" i="2"/>
  <c r="AK249" i="2"/>
  <c r="AL249" i="2"/>
  <c r="AM249" i="2"/>
  <c r="AN249" i="2"/>
  <c r="AI250" i="2"/>
  <c r="AJ250" i="2"/>
  <c r="AK250" i="2"/>
  <c r="AL250" i="2"/>
  <c r="AM250" i="2"/>
  <c r="AN250" i="2"/>
  <c r="AI251" i="2"/>
  <c r="AJ251" i="2"/>
  <c r="AK251" i="2"/>
  <c r="AL251" i="2"/>
  <c r="AM251" i="2"/>
  <c r="AN251" i="2"/>
  <c r="AI252" i="2"/>
  <c r="AJ252" i="2"/>
  <c r="AK252" i="2"/>
  <c r="AL252" i="2"/>
  <c r="AM252" i="2"/>
  <c r="AN252" i="2"/>
  <c r="AI253" i="2"/>
  <c r="AJ253" i="2"/>
  <c r="AK253" i="2"/>
  <c r="AL253" i="2"/>
  <c r="AM253" i="2"/>
  <c r="AN253" i="2"/>
  <c r="AI254" i="2"/>
  <c r="AJ254" i="2"/>
  <c r="AK254" i="2"/>
  <c r="AL254" i="2"/>
  <c r="AM254" i="2"/>
  <c r="AN254" i="2"/>
  <c r="AI255" i="2"/>
  <c r="AJ255" i="2"/>
  <c r="AK255" i="2"/>
  <c r="AL255" i="2"/>
  <c r="AM255" i="2"/>
  <c r="AN255" i="2"/>
  <c r="AI256" i="2"/>
  <c r="AJ256" i="2"/>
  <c r="AK256" i="2"/>
  <c r="AL256" i="2"/>
  <c r="AM256" i="2"/>
  <c r="AN256" i="2"/>
  <c r="AI257" i="2"/>
  <c r="AJ257" i="2"/>
  <c r="AK257" i="2"/>
  <c r="AL257" i="2"/>
  <c r="AM257" i="2"/>
  <c r="AN257" i="2"/>
  <c r="AI258" i="2"/>
  <c r="AJ258" i="2"/>
  <c r="AK258" i="2"/>
  <c r="AL258" i="2"/>
  <c r="AM258" i="2"/>
  <c r="AN258" i="2"/>
  <c r="AI259" i="2"/>
  <c r="AJ259" i="2"/>
  <c r="AK259" i="2"/>
  <c r="AL259" i="2"/>
  <c r="AM259" i="2"/>
  <c r="AN259" i="2"/>
  <c r="AI260" i="2"/>
  <c r="AJ260" i="2"/>
  <c r="AK260" i="2"/>
  <c r="AL260" i="2"/>
  <c r="AM260" i="2"/>
  <c r="AN260" i="2"/>
  <c r="AI261" i="2"/>
  <c r="AJ261" i="2"/>
  <c r="AK261" i="2"/>
  <c r="AL261" i="2"/>
  <c r="AM261" i="2"/>
  <c r="AN261" i="2"/>
  <c r="AI262" i="2"/>
  <c r="AJ262" i="2"/>
  <c r="AK262" i="2"/>
  <c r="AL262" i="2"/>
  <c r="AM262" i="2"/>
  <c r="AN262" i="2"/>
  <c r="AI263" i="2"/>
  <c r="AJ263" i="2"/>
  <c r="AK263" i="2"/>
  <c r="AL263" i="2"/>
  <c r="AM263" i="2"/>
  <c r="AN263" i="2"/>
  <c r="AI264" i="2"/>
  <c r="AJ264" i="2"/>
  <c r="AK264" i="2"/>
  <c r="AL264" i="2"/>
  <c r="AM264" i="2"/>
  <c r="AN264" i="2"/>
  <c r="AI265" i="2"/>
  <c r="AJ265" i="2"/>
  <c r="AK265" i="2"/>
  <c r="AL265" i="2"/>
  <c r="AM265" i="2"/>
  <c r="AN265" i="2"/>
  <c r="AI266" i="2"/>
  <c r="AJ266" i="2"/>
  <c r="AK266" i="2"/>
  <c r="AL266" i="2"/>
  <c r="AM266" i="2"/>
  <c r="AN266" i="2"/>
  <c r="AI267" i="2"/>
  <c r="AJ267" i="2"/>
  <c r="AK267" i="2"/>
  <c r="AL267" i="2"/>
  <c r="AM267" i="2"/>
  <c r="AN267" i="2"/>
  <c r="AI268" i="2"/>
  <c r="AJ268" i="2"/>
  <c r="AK268" i="2"/>
  <c r="AL268" i="2"/>
  <c r="AM268" i="2"/>
  <c r="AN268" i="2"/>
  <c r="AI269" i="2"/>
  <c r="AJ269" i="2"/>
  <c r="AK269" i="2"/>
  <c r="AL269" i="2"/>
  <c r="AM269" i="2"/>
  <c r="AN269" i="2"/>
  <c r="AI270" i="2"/>
  <c r="AJ270" i="2"/>
  <c r="AK270" i="2"/>
  <c r="AL270" i="2"/>
  <c r="AM270" i="2"/>
  <c r="AN270" i="2"/>
  <c r="AI271" i="2"/>
  <c r="AJ271" i="2"/>
  <c r="AK271" i="2"/>
  <c r="AL271" i="2"/>
  <c r="AM271" i="2"/>
  <c r="AN271" i="2"/>
  <c r="AI272" i="2"/>
  <c r="AJ272" i="2"/>
  <c r="AK272" i="2"/>
  <c r="AL272" i="2"/>
  <c r="AM272" i="2"/>
  <c r="AN272" i="2"/>
  <c r="AI273" i="2"/>
  <c r="AJ273" i="2"/>
  <c r="AK273" i="2"/>
  <c r="AL273" i="2"/>
  <c r="AM273" i="2"/>
  <c r="AN273" i="2"/>
  <c r="AI274" i="2"/>
  <c r="AJ274" i="2"/>
  <c r="AK274" i="2"/>
  <c r="AL274" i="2"/>
  <c r="AM274" i="2"/>
  <c r="AN274" i="2"/>
  <c r="AI275" i="2"/>
  <c r="AJ275" i="2"/>
  <c r="AK275" i="2"/>
  <c r="AL275" i="2"/>
  <c r="AM275" i="2"/>
  <c r="AN275" i="2"/>
  <c r="AI276" i="2"/>
  <c r="AJ276" i="2"/>
  <c r="AK276" i="2"/>
  <c r="AL276" i="2"/>
  <c r="AM276" i="2"/>
  <c r="AN276" i="2"/>
  <c r="AI277" i="2"/>
  <c r="AJ277" i="2"/>
  <c r="AK277" i="2"/>
  <c r="AL277" i="2"/>
  <c r="AM277" i="2"/>
  <c r="AN277" i="2"/>
  <c r="AI278" i="2"/>
  <c r="AJ278" i="2"/>
  <c r="AK278" i="2"/>
  <c r="AL278" i="2"/>
  <c r="AM278" i="2"/>
  <c r="AN278" i="2"/>
  <c r="AI279" i="2"/>
  <c r="AJ279" i="2"/>
  <c r="AK279" i="2"/>
  <c r="AL279" i="2"/>
  <c r="AM279" i="2"/>
  <c r="AN279" i="2"/>
  <c r="AI280" i="2"/>
  <c r="AJ280" i="2"/>
  <c r="AK280" i="2"/>
  <c r="AL280" i="2"/>
  <c r="AM280" i="2"/>
  <c r="AN280" i="2"/>
  <c r="AI281" i="2"/>
  <c r="AJ281" i="2"/>
  <c r="AK281" i="2"/>
  <c r="AL281" i="2"/>
  <c r="AM281" i="2"/>
  <c r="AN281" i="2"/>
  <c r="AI282" i="2"/>
  <c r="AJ282" i="2"/>
  <c r="AK282" i="2"/>
  <c r="AL282" i="2"/>
  <c r="AM282" i="2"/>
  <c r="AN282" i="2"/>
  <c r="AI283" i="2"/>
  <c r="AJ283" i="2"/>
  <c r="AK283" i="2"/>
  <c r="AL283" i="2"/>
  <c r="AM283" i="2"/>
  <c r="AN283" i="2"/>
  <c r="AI284" i="2"/>
  <c r="AJ284" i="2"/>
  <c r="AK284" i="2"/>
  <c r="AL284" i="2"/>
  <c r="AM284" i="2"/>
  <c r="AN284" i="2"/>
  <c r="AI285" i="2"/>
  <c r="AJ285" i="2"/>
  <c r="AK285" i="2"/>
  <c r="AL285" i="2"/>
  <c r="AM285" i="2"/>
  <c r="AN285" i="2"/>
  <c r="AI286" i="2"/>
  <c r="AJ286" i="2"/>
  <c r="AK286" i="2"/>
  <c r="AL286" i="2"/>
  <c r="AM286" i="2"/>
  <c r="AN286" i="2"/>
  <c r="AI287" i="2"/>
  <c r="AJ287" i="2"/>
  <c r="AK287" i="2"/>
  <c r="AL287" i="2"/>
  <c r="AM287" i="2"/>
  <c r="AN287" i="2"/>
  <c r="AI288" i="2"/>
  <c r="AJ288" i="2"/>
  <c r="AK288" i="2"/>
  <c r="AL288" i="2"/>
  <c r="AM288" i="2"/>
  <c r="AN288" i="2"/>
  <c r="AI289" i="2"/>
  <c r="AJ289" i="2"/>
  <c r="AK289" i="2"/>
  <c r="AL289" i="2"/>
  <c r="AM289" i="2"/>
  <c r="AN289" i="2"/>
  <c r="AI290" i="2"/>
  <c r="AJ290" i="2"/>
  <c r="AK290" i="2"/>
  <c r="AL290" i="2"/>
  <c r="AM290" i="2"/>
  <c r="AN290" i="2"/>
  <c r="AI291" i="2"/>
  <c r="AJ291" i="2"/>
  <c r="AK291" i="2"/>
  <c r="AL291" i="2"/>
  <c r="AM291" i="2"/>
  <c r="AN291" i="2"/>
  <c r="AI292" i="2"/>
  <c r="AJ292" i="2"/>
  <c r="AK292" i="2"/>
  <c r="AL292" i="2"/>
  <c r="AM292" i="2"/>
  <c r="AN292" i="2"/>
  <c r="AI293" i="2"/>
  <c r="AJ293" i="2"/>
  <c r="AK293" i="2"/>
  <c r="AL293" i="2"/>
  <c r="AM293" i="2"/>
  <c r="AN293" i="2"/>
  <c r="AI294" i="2"/>
  <c r="AJ294" i="2"/>
  <c r="AK294" i="2"/>
  <c r="AL294" i="2"/>
  <c r="AM294" i="2"/>
  <c r="AN294" i="2"/>
  <c r="AI295" i="2"/>
  <c r="AJ295" i="2"/>
  <c r="AK295" i="2"/>
  <c r="AL295" i="2"/>
  <c r="AM295" i="2"/>
  <c r="AN295" i="2"/>
  <c r="AI296" i="2"/>
  <c r="AJ296" i="2"/>
  <c r="AK296" i="2"/>
  <c r="AL296" i="2"/>
  <c r="AM296" i="2"/>
  <c r="AN296" i="2"/>
  <c r="AI297" i="2"/>
  <c r="AJ297" i="2"/>
  <c r="AK297" i="2"/>
  <c r="AL297" i="2"/>
  <c r="AM297" i="2"/>
  <c r="AN297" i="2"/>
  <c r="AI298" i="2"/>
  <c r="AJ298" i="2"/>
  <c r="AK298" i="2"/>
  <c r="AL298" i="2"/>
  <c r="AM298" i="2"/>
  <c r="AN298" i="2"/>
  <c r="AI299" i="2"/>
  <c r="AJ299" i="2"/>
  <c r="AK299" i="2"/>
  <c r="AL299" i="2"/>
  <c r="AM299" i="2"/>
  <c r="AN299" i="2"/>
  <c r="AI300" i="2"/>
  <c r="AJ300" i="2"/>
  <c r="AK300" i="2"/>
  <c r="AL300" i="2"/>
  <c r="AM300" i="2"/>
  <c r="AN300" i="2"/>
  <c r="AI301" i="2"/>
  <c r="AJ301" i="2"/>
  <c r="AK301" i="2"/>
  <c r="AL301" i="2"/>
  <c r="AM301" i="2"/>
  <c r="AN301" i="2"/>
  <c r="AI302" i="2"/>
  <c r="AJ302" i="2"/>
  <c r="AK302" i="2"/>
  <c r="AL302" i="2"/>
  <c r="AM302" i="2"/>
  <c r="AN302" i="2"/>
  <c r="AI303" i="2"/>
  <c r="AJ303" i="2"/>
  <c r="AK303" i="2"/>
  <c r="AL303" i="2"/>
  <c r="AM303" i="2"/>
  <c r="AN303" i="2"/>
  <c r="AI304" i="2"/>
  <c r="AJ304" i="2"/>
  <c r="AK304" i="2"/>
  <c r="AL304" i="2"/>
  <c r="AM304" i="2"/>
  <c r="AN304" i="2"/>
  <c r="AI305" i="2"/>
  <c r="AJ305" i="2"/>
  <c r="AK305" i="2"/>
  <c r="AL305" i="2"/>
  <c r="AM305" i="2"/>
  <c r="AN305" i="2"/>
  <c r="AI306" i="2"/>
  <c r="AJ306" i="2"/>
  <c r="AK306" i="2"/>
  <c r="AL306" i="2"/>
  <c r="AM306" i="2"/>
  <c r="AN306" i="2"/>
  <c r="AI307" i="2"/>
  <c r="AJ307" i="2"/>
  <c r="AK307" i="2"/>
  <c r="AL307" i="2"/>
  <c r="AM307" i="2"/>
  <c r="AN307" i="2"/>
  <c r="AI308" i="2"/>
  <c r="AJ308" i="2"/>
  <c r="AK308" i="2"/>
  <c r="AL308" i="2"/>
  <c r="AM308" i="2"/>
  <c r="AN308" i="2"/>
  <c r="AI309" i="2"/>
  <c r="AJ309" i="2"/>
  <c r="AK309" i="2"/>
  <c r="AL309" i="2"/>
  <c r="AM309" i="2"/>
  <c r="AN309" i="2"/>
  <c r="AI310" i="2"/>
  <c r="AJ310" i="2"/>
  <c r="AK310" i="2"/>
  <c r="AL310" i="2"/>
  <c r="AM310" i="2"/>
  <c r="AN310" i="2"/>
  <c r="AI311" i="2"/>
  <c r="AJ311" i="2"/>
  <c r="AK311" i="2"/>
  <c r="AL311" i="2"/>
  <c r="AM311" i="2"/>
  <c r="AN311" i="2"/>
  <c r="AI312" i="2"/>
  <c r="AJ312" i="2"/>
  <c r="AK312" i="2"/>
  <c r="AL312" i="2"/>
  <c r="AM312" i="2"/>
  <c r="AN312" i="2"/>
  <c r="AI313" i="2"/>
  <c r="AJ313" i="2"/>
  <c r="AK313" i="2"/>
  <c r="AL313" i="2"/>
  <c r="AM313" i="2"/>
  <c r="AN313" i="2"/>
  <c r="AI314" i="2"/>
  <c r="AJ314" i="2"/>
  <c r="AK314" i="2"/>
  <c r="AL314" i="2"/>
  <c r="AM314" i="2"/>
  <c r="AN314" i="2"/>
  <c r="AI315" i="2"/>
  <c r="AJ315" i="2"/>
  <c r="AK315" i="2"/>
  <c r="AL315" i="2"/>
  <c r="AM315" i="2"/>
  <c r="AN315" i="2"/>
  <c r="AI316" i="2"/>
  <c r="AJ316" i="2"/>
  <c r="AK316" i="2"/>
  <c r="AL316" i="2"/>
  <c r="AM316" i="2"/>
  <c r="AN316" i="2"/>
  <c r="AI317" i="2"/>
  <c r="AJ317" i="2"/>
  <c r="AK317" i="2"/>
  <c r="AL317" i="2"/>
  <c r="AM317" i="2"/>
  <c r="AN317" i="2"/>
  <c r="AI318" i="2"/>
  <c r="AJ318" i="2"/>
  <c r="AK318" i="2"/>
  <c r="AL318" i="2"/>
  <c r="AM318" i="2"/>
  <c r="AN318" i="2"/>
  <c r="AI319" i="2"/>
  <c r="AJ319" i="2"/>
  <c r="AK319" i="2"/>
  <c r="AL319" i="2"/>
  <c r="AM319" i="2"/>
  <c r="AN319" i="2"/>
  <c r="AI320" i="2"/>
  <c r="AJ320" i="2"/>
  <c r="AK320" i="2"/>
  <c r="AL320" i="2"/>
  <c r="AM320" i="2"/>
  <c r="AN320" i="2"/>
  <c r="AI321" i="2"/>
  <c r="AJ321" i="2"/>
  <c r="AK321" i="2"/>
  <c r="AL321" i="2"/>
  <c r="AM321" i="2"/>
  <c r="AN321" i="2"/>
  <c r="AI322" i="2"/>
  <c r="AJ322" i="2"/>
  <c r="AK322" i="2"/>
  <c r="AL322" i="2"/>
  <c r="AM322" i="2"/>
  <c r="AN322" i="2"/>
  <c r="AI323" i="2"/>
  <c r="AJ323" i="2"/>
  <c r="AK323" i="2"/>
  <c r="AL323" i="2"/>
  <c r="AM323" i="2"/>
  <c r="AN323" i="2"/>
  <c r="AI324" i="2"/>
  <c r="AJ324" i="2"/>
  <c r="AK324" i="2"/>
  <c r="AL324" i="2"/>
  <c r="AM324" i="2"/>
  <c r="AN324" i="2"/>
  <c r="AI325" i="2"/>
  <c r="AJ325" i="2"/>
  <c r="AK325" i="2"/>
  <c r="AL325" i="2"/>
  <c r="AM325" i="2"/>
  <c r="AN325" i="2"/>
  <c r="AI326" i="2"/>
  <c r="AJ326" i="2"/>
  <c r="AK326" i="2"/>
  <c r="AL326" i="2"/>
  <c r="AM326" i="2"/>
  <c r="AN326" i="2"/>
  <c r="AI327" i="2"/>
  <c r="AJ327" i="2"/>
  <c r="AK327" i="2"/>
  <c r="AL327" i="2"/>
  <c r="AM327" i="2"/>
  <c r="AN327" i="2"/>
  <c r="AI328" i="2"/>
  <c r="AJ328" i="2"/>
  <c r="AK328" i="2"/>
  <c r="AL328" i="2"/>
  <c r="AM328" i="2"/>
  <c r="AN328" i="2"/>
  <c r="AI329" i="2"/>
  <c r="AJ329" i="2"/>
  <c r="AK329" i="2"/>
  <c r="AL329" i="2"/>
  <c r="AM329" i="2"/>
  <c r="AN329" i="2"/>
  <c r="AI330" i="2"/>
  <c r="AJ330" i="2"/>
  <c r="AK330" i="2"/>
  <c r="AL330" i="2"/>
  <c r="AM330" i="2"/>
  <c r="AN330" i="2"/>
  <c r="AI331" i="2"/>
  <c r="AJ331" i="2"/>
  <c r="AK331" i="2"/>
  <c r="AL331" i="2"/>
  <c r="AM331" i="2"/>
  <c r="AN331" i="2"/>
  <c r="AI332" i="2"/>
  <c r="AJ332" i="2"/>
  <c r="AK332" i="2"/>
  <c r="AL332" i="2"/>
  <c r="AM332" i="2"/>
  <c r="AN332" i="2"/>
  <c r="AI333" i="2"/>
  <c r="AJ333" i="2"/>
  <c r="AK333" i="2"/>
  <c r="AL333" i="2"/>
  <c r="AM333" i="2"/>
  <c r="AN333" i="2"/>
  <c r="AI334" i="2"/>
  <c r="AJ334" i="2"/>
  <c r="AK334" i="2"/>
  <c r="AL334" i="2"/>
  <c r="AM334" i="2"/>
  <c r="AN334" i="2"/>
  <c r="AI335" i="2"/>
  <c r="AJ335" i="2"/>
  <c r="AK335" i="2"/>
  <c r="AL335" i="2"/>
  <c r="AM335" i="2"/>
  <c r="AN335" i="2"/>
  <c r="AI336" i="2"/>
  <c r="AJ336" i="2"/>
  <c r="AK336" i="2"/>
  <c r="AL336" i="2"/>
  <c r="AM336" i="2"/>
  <c r="AN336" i="2"/>
  <c r="AI337" i="2"/>
  <c r="AJ337" i="2"/>
  <c r="AK337" i="2"/>
  <c r="AL337" i="2"/>
  <c r="AM337" i="2"/>
  <c r="AN337" i="2"/>
  <c r="AI338" i="2"/>
  <c r="AJ338" i="2"/>
  <c r="AK338" i="2"/>
  <c r="AL338" i="2"/>
  <c r="AM338" i="2"/>
  <c r="AN338" i="2"/>
  <c r="AI339" i="2"/>
  <c r="AJ339" i="2"/>
  <c r="AK339" i="2"/>
  <c r="AL339" i="2"/>
  <c r="AM339" i="2"/>
  <c r="AN339" i="2"/>
  <c r="AI340" i="2"/>
  <c r="AJ340" i="2"/>
  <c r="AK340" i="2"/>
  <c r="AL340" i="2"/>
  <c r="AM340" i="2"/>
  <c r="AN340" i="2"/>
  <c r="AI341" i="2"/>
  <c r="AJ341" i="2"/>
  <c r="AK341" i="2"/>
  <c r="AL341" i="2"/>
  <c r="AM341" i="2"/>
  <c r="AN341" i="2"/>
  <c r="AI342" i="2"/>
  <c r="AJ342" i="2"/>
  <c r="AK342" i="2"/>
  <c r="AL342" i="2"/>
  <c r="AM342" i="2"/>
  <c r="AN342" i="2"/>
  <c r="AI343" i="2"/>
  <c r="AJ343" i="2"/>
  <c r="AK343" i="2"/>
  <c r="AL343" i="2"/>
  <c r="AM343" i="2"/>
  <c r="AN343" i="2"/>
  <c r="AI344" i="2"/>
  <c r="AJ344" i="2"/>
  <c r="AK344" i="2"/>
  <c r="AL344" i="2"/>
  <c r="AM344" i="2"/>
  <c r="AN344" i="2"/>
  <c r="AI345" i="2"/>
  <c r="AJ345" i="2"/>
  <c r="AK345" i="2"/>
  <c r="AL345" i="2"/>
  <c r="AM345" i="2"/>
  <c r="AN345" i="2"/>
  <c r="AI346" i="2"/>
  <c r="AJ346" i="2"/>
  <c r="AK346" i="2"/>
  <c r="AL346" i="2"/>
  <c r="AM346" i="2"/>
  <c r="AN346" i="2"/>
  <c r="AI347" i="2"/>
  <c r="AJ347" i="2"/>
  <c r="AK347" i="2"/>
  <c r="AL347" i="2"/>
  <c r="AM347" i="2"/>
  <c r="AN347" i="2"/>
  <c r="AI348" i="2"/>
  <c r="AJ348" i="2"/>
  <c r="AK348" i="2"/>
  <c r="AL348" i="2"/>
  <c r="AM348" i="2"/>
  <c r="AN348" i="2"/>
  <c r="AI349" i="2"/>
  <c r="AJ349" i="2"/>
  <c r="AK349" i="2"/>
  <c r="AL349" i="2"/>
  <c r="AM349" i="2"/>
  <c r="AN349" i="2"/>
  <c r="AI350" i="2"/>
  <c r="AJ350" i="2"/>
  <c r="AK350" i="2"/>
  <c r="AL350" i="2"/>
  <c r="AM350" i="2"/>
  <c r="AN350" i="2"/>
  <c r="AI351" i="2"/>
  <c r="AJ351" i="2"/>
  <c r="AK351" i="2"/>
  <c r="AL351" i="2"/>
  <c r="AM351" i="2"/>
  <c r="AN351" i="2"/>
  <c r="AI352" i="2"/>
  <c r="AJ352" i="2"/>
  <c r="AK352" i="2"/>
  <c r="AL352" i="2"/>
  <c r="AM352" i="2"/>
  <c r="AN352" i="2"/>
  <c r="AI353" i="2"/>
  <c r="AJ353" i="2"/>
  <c r="AK353" i="2"/>
  <c r="AL353" i="2"/>
  <c r="AM353" i="2"/>
  <c r="AN353" i="2"/>
  <c r="AI354" i="2"/>
  <c r="AJ354" i="2"/>
  <c r="AK354" i="2"/>
  <c r="AL354" i="2"/>
  <c r="AM354" i="2"/>
  <c r="AN354" i="2"/>
  <c r="AI355" i="2"/>
  <c r="AJ355" i="2"/>
  <c r="AK355" i="2"/>
  <c r="AL355" i="2"/>
  <c r="AM355" i="2"/>
  <c r="AN355" i="2"/>
  <c r="AI356" i="2"/>
  <c r="AJ356" i="2"/>
  <c r="AK356" i="2"/>
  <c r="AL356" i="2"/>
  <c r="AM356" i="2"/>
  <c r="AN356" i="2"/>
  <c r="AI357" i="2"/>
  <c r="AJ357" i="2"/>
  <c r="AK357" i="2"/>
  <c r="AL357" i="2"/>
  <c r="AM357" i="2"/>
  <c r="AN357" i="2"/>
  <c r="AI358" i="2"/>
  <c r="AJ358" i="2"/>
  <c r="AK358" i="2"/>
  <c r="AL358" i="2"/>
  <c r="AM358" i="2"/>
  <c r="AN358" i="2"/>
  <c r="AI359" i="2"/>
  <c r="AJ359" i="2"/>
  <c r="AK359" i="2"/>
  <c r="AL359" i="2"/>
  <c r="AM359" i="2"/>
  <c r="AN359" i="2"/>
  <c r="AI360" i="2"/>
  <c r="AJ360" i="2"/>
  <c r="AK360" i="2"/>
  <c r="AL360" i="2"/>
  <c r="AM360" i="2"/>
  <c r="AN360" i="2"/>
  <c r="AI361" i="2"/>
  <c r="AJ361" i="2"/>
  <c r="AK361" i="2"/>
  <c r="AL361" i="2"/>
  <c r="AM361" i="2"/>
  <c r="AN361" i="2"/>
  <c r="AI362" i="2"/>
  <c r="AJ362" i="2"/>
  <c r="AK362" i="2"/>
  <c r="AL362" i="2"/>
  <c r="AM362" i="2"/>
  <c r="AN362" i="2"/>
  <c r="AI363" i="2"/>
  <c r="AJ363" i="2"/>
  <c r="AK363" i="2"/>
  <c r="AL363" i="2"/>
  <c r="AM363" i="2"/>
  <c r="AN363" i="2"/>
  <c r="AI364" i="2"/>
  <c r="AJ364" i="2"/>
  <c r="AK364" i="2"/>
  <c r="AL364" i="2"/>
  <c r="AM364" i="2"/>
  <c r="AN364" i="2"/>
  <c r="AI365" i="2"/>
  <c r="AJ365" i="2"/>
  <c r="AK365" i="2"/>
  <c r="AL365" i="2"/>
  <c r="AM365" i="2"/>
  <c r="AN365" i="2"/>
  <c r="AI366" i="2"/>
  <c r="AJ366" i="2"/>
  <c r="AK366" i="2"/>
  <c r="AL366" i="2"/>
  <c r="AM366" i="2"/>
  <c r="AN366" i="2"/>
  <c r="AI367" i="2"/>
  <c r="AJ367" i="2"/>
  <c r="AK367" i="2"/>
  <c r="AL367" i="2"/>
  <c r="AM367" i="2"/>
  <c r="AN367" i="2"/>
  <c r="AI368" i="2"/>
  <c r="AJ368" i="2"/>
  <c r="AK368" i="2"/>
  <c r="AL368" i="2"/>
  <c r="AM368" i="2"/>
  <c r="AN368" i="2"/>
  <c r="AI369" i="2"/>
  <c r="AJ369" i="2"/>
  <c r="AK369" i="2"/>
  <c r="AL369" i="2"/>
  <c r="AM369" i="2"/>
  <c r="AN369" i="2"/>
  <c r="AI370" i="2"/>
  <c r="AJ370" i="2"/>
  <c r="AK370" i="2"/>
  <c r="AL370" i="2"/>
  <c r="AM370" i="2"/>
  <c r="AN370" i="2"/>
  <c r="AI371" i="2"/>
  <c r="AJ371" i="2"/>
  <c r="AK371" i="2"/>
  <c r="AL371" i="2"/>
  <c r="AM371" i="2"/>
  <c r="AN371" i="2"/>
  <c r="AI372" i="2"/>
  <c r="AJ372" i="2"/>
  <c r="AK372" i="2"/>
  <c r="AL372" i="2"/>
  <c r="AM372" i="2"/>
  <c r="AN372" i="2"/>
  <c r="AI373" i="2"/>
  <c r="AJ373" i="2"/>
  <c r="AK373" i="2"/>
  <c r="AL373" i="2"/>
  <c r="AM373" i="2"/>
  <c r="AN373" i="2"/>
  <c r="AI374" i="2"/>
  <c r="AJ374" i="2"/>
  <c r="AK374" i="2"/>
  <c r="AL374" i="2"/>
  <c r="AM374" i="2"/>
  <c r="AN374" i="2"/>
  <c r="AI375" i="2"/>
  <c r="AJ375" i="2"/>
  <c r="AK375" i="2"/>
  <c r="AL375" i="2"/>
  <c r="AM375" i="2"/>
  <c r="AN375" i="2"/>
  <c r="AI376" i="2"/>
  <c r="AJ376" i="2"/>
  <c r="AK376" i="2"/>
  <c r="AL376" i="2"/>
  <c r="AM376" i="2"/>
  <c r="AN376" i="2"/>
  <c r="AI377" i="2"/>
  <c r="AJ377" i="2"/>
  <c r="AK377" i="2"/>
  <c r="AL377" i="2"/>
  <c r="AM377" i="2"/>
  <c r="AN377" i="2"/>
  <c r="AI378" i="2"/>
  <c r="AJ378" i="2"/>
  <c r="AK378" i="2"/>
  <c r="AL378" i="2"/>
  <c r="AM378" i="2"/>
  <c r="AN378" i="2"/>
  <c r="AI379" i="2"/>
  <c r="AJ379" i="2"/>
  <c r="AK379" i="2"/>
  <c r="AL379" i="2"/>
  <c r="AM379" i="2"/>
  <c r="AN379" i="2"/>
  <c r="AI380" i="2"/>
  <c r="AJ380" i="2"/>
  <c r="AK380" i="2"/>
  <c r="AL380" i="2"/>
  <c r="AM380" i="2"/>
  <c r="AN380" i="2"/>
  <c r="AI381" i="2"/>
  <c r="AJ381" i="2"/>
  <c r="AK381" i="2"/>
  <c r="AL381" i="2"/>
  <c r="AM381" i="2"/>
  <c r="AN381" i="2"/>
  <c r="AI382" i="2"/>
  <c r="AJ382" i="2"/>
  <c r="AK382" i="2"/>
  <c r="AL382" i="2"/>
  <c r="AM382" i="2"/>
  <c r="AN382" i="2"/>
  <c r="AI383" i="2"/>
  <c r="AJ383" i="2"/>
  <c r="AK383" i="2"/>
  <c r="AL383" i="2"/>
  <c r="AM383" i="2"/>
  <c r="AN383" i="2"/>
  <c r="AI384" i="2"/>
  <c r="AJ384" i="2"/>
  <c r="AK384" i="2"/>
  <c r="AL384" i="2"/>
  <c r="AM384" i="2"/>
  <c r="AN384" i="2"/>
  <c r="AI385" i="2"/>
  <c r="AJ385" i="2"/>
  <c r="AK385" i="2"/>
  <c r="AL385" i="2"/>
  <c r="AM385" i="2"/>
  <c r="AN385" i="2"/>
  <c r="AI386" i="2"/>
  <c r="AJ386" i="2"/>
  <c r="AK386" i="2"/>
  <c r="AL386" i="2"/>
  <c r="AM386" i="2"/>
  <c r="AN386" i="2"/>
  <c r="AI387" i="2"/>
  <c r="AJ387" i="2"/>
  <c r="AK387" i="2"/>
  <c r="AL387" i="2"/>
  <c r="AM387" i="2"/>
  <c r="AN387" i="2"/>
  <c r="AI388" i="2"/>
  <c r="AJ388" i="2"/>
  <c r="AK388" i="2"/>
  <c r="AL388" i="2"/>
  <c r="AM388" i="2"/>
  <c r="AN388" i="2"/>
  <c r="AI389" i="2"/>
  <c r="AJ389" i="2"/>
  <c r="AK389" i="2"/>
  <c r="AL389" i="2"/>
  <c r="AM389" i="2"/>
  <c r="AN389" i="2"/>
  <c r="AI390" i="2"/>
  <c r="AJ390" i="2"/>
  <c r="AK390" i="2"/>
  <c r="AL390" i="2"/>
  <c r="AM390" i="2"/>
  <c r="AN390" i="2"/>
  <c r="AI391" i="2"/>
  <c r="AJ391" i="2"/>
  <c r="AK391" i="2"/>
  <c r="AL391" i="2"/>
  <c r="AM391" i="2"/>
  <c r="AN391" i="2"/>
  <c r="AI392" i="2"/>
  <c r="AJ392" i="2"/>
  <c r="AK392" i="2"/>
  <c r="AL392" i="2"/>
  <c r="AM392" i="2"/>
  <c r="AN392" i="2"/>
  <c r="AI393" i="2"/>
  <c r="AJ393" i="2"/>
  <c r="AK393" i="2"/>
  <c r="AL393" i="2"/>
  <c r="AM393" i="2"/>
  <c r="AN393" i="2"/>
  <c r="AI394" i="2"/>
  <c r="AJ394" i="2"/>
  <c r="AK394" i="2"/>
  <c r="AL394" i="2"/>
  <c r="AM394" i="2"/>
  <c r="AN394" i="2"/>
  <c r="AI395" i="2"/>
  <c r="AJ395" i="2"/>
  <c r="AK395" i="2"/>
  <c r="AL395" i="2"/>
  <c r="AM395" i="2"/>
  <c r="AN395" i="2"/>
  <c r="AI396" i="2"/>
  <c r="AJ396" i="2"/>
  <c r="AK396" i="2"/>
  <c r="AL396" i="2"/>
  <c r="AM396" i="2"/>
  <c r="AN396" i="2"/>
  <c r="AI397" i="2"/>
  <c r="AJ397" i="2"/>
  <c r="AK397" i="2"/>
  <c r="AL397" i="2"/>
  <c r="AM397" i="2"/>
  <c r="AN397" i="2"/>
  <c r="AI398" i="2"/>
  <c r="AJ398" i="2"/>
  <c r="AK398" i="2"/>
  <c r="AL398" i="2"/>
  <c r="AM398" i="2"/>
  <c r="AN398" i="2"/>
  <c r="AI399" i="2"/>
  <c r="AJ399" i="2"/>
  <c r="AK399" i="2"/>
  <c r="AL399" i="2"/>
  <c r="AM399" i="2"/>
  <c r="AN399" i="2"/>
  <c r="AI400" i="2"/>
  <c r="AJ400" i="2"/>
  <c r="AK400" i="2"/>
  <c r="AL400" i="2"/>
  <c r="AM400" i="2"/>
  <c r="AN400" i="2"/>
  <c r="AI401" i="2"/>
  <c r="AJ401" i="2"/>
  <c r="AK401" i="2"/>
  <c r="AL401" i="2"/>
  <c r="AM401" i="2"/>
  <c r="AN401" i="2"/>
  <c r="AI402" i="2"/>
  <c r="AJ402" i="2"/>
  <c r="AK402" i="2"/>
  <c r="AL402" i="2"/>
  <c r="AM402" i="2"/>
  <c r="AN402" i="2"/>
  <c r="AI403" i="2"/>
  <c r="AJ403" i="2"/>
  <c r="AK403" i="2"/>
  <c r="AL403" i="2"/>
  <c r="AM403" i="2"/>
  <c r="AN403" i="2"/>
  <c r="AI404" i="2"/>
  <c r="AJ404" i="2"/>
  <c r="AK404" i="2"/>
  <c r="AL404" i="2"/>
  <c r="AM404" i="2"/>
  <c r="AN404" i="2"/>
  <c r="AI405" i="2"/>
  <c r="AJ405" i="2"/>
  <c r="AK405" i="2"/>
  <c r="AL405" i="2"/>
  <c r="AM405" i="2"/>
  <c r="AN405" i="2"/>
  <c r="AI406" i="2"/>
  <c r="AJ406" i="2"/>
  <c r="AK406" i="2"/>
  <c r="AL406" i="2"/>
  <c r="AM406" i="2"/>
  <c r="AN406" i="2"/>
  <c r="AI407" i="2"/>
  <c r="AJ407" i="2"/>
  <c r="AK407" i="2"/>
  <c r="AL407" i="2"/>
  <c r="AM407" i="2"/>
  <c r="AN407" i="2"/>
  <c r="AI408" i="2"/>
  <c r="AJ408" i="2"/>
  <c r="AK408" i="2"/>
  <c r="AL408" i="2"/>
  <c r="AM408" i="2"/>
  <c r="AN408" i="2"/>
  <c r="AI409" i="2"/>
  <c r="AJ409" i="2"/>
  <c r="AK409" i="2"/>
  <c r="AL409" i="2"/>
  <c r="AM409" i="2"/>
  <c r="AN409" i="2"/>
  <c r="AI410" i="2"/>
  <c r="AJ410" i="2"/>
  <c r="AK410" i="2"/>
  <c r="AL410" i="2"/>
  <c r="AM410" i="2"/>
  <c r="AN410" i="2"/>
  <c r="AI411" i="2"/>
  <c r="AJ411" i="2"/>
  <c r="AK411" i="2"/>
  <c r="AL411" i="2"/>
  <c r="AM411" i="2"/>
  <c r="AN411" i="2"/>
  <c r="AI412" i="2"/>
  <c r="AJ412" i="2"/>
  <c r="AK412" i="2"/>
  <c r="AL412" i="2"/>
  <c r="AM412" i="2"/>
  <c r="AN412" i="2"/>
  <c r="AI413" i="2"/>
  <c r="AJ413" i="2"/>
  <c r="AK413" i="2"/>
  <c r="AL413" i="2"/>
  <c r="AM413" i="2"/>
  <c r="AN413" i="2"/>
  <c r="AI414" i="2"/>
  <c r="AJ414" i="2"/>
  <c r="AK414" i="2"/>
  <c r="AL414" i="2"/>
  <c r="AM414" i="2"/>
  <c r="AN414" i="2"/>
  <c r="AI415" i="2"/>
  <c r="AJ415" i="2"/>
  <c r="AK415" i="2"/>
  <c r="AL415" i="2"/>
  <c r="AM415" i="2"/>
  <c r="AN415" i="2"/>
  <c r="AI416" i="2"/>
  <c r="AJ416" i="2"/>
  <c r="AK416" i="2"/>
  <c r="AL416" i="2"/>
  <c r="AM416" i="2"/>
  <c r="AN416" i="2"/>
  <c r="AI417" i="2"/>
  <c r="AJ417" i="2"/>
  <c r="AK417" i="2"/>
  <c r="AL417" i="2"/>
  <c r="AM417" i="2"/>
  <c r="AN417" i="2"/>
  <c r="AI418" i="2"/>
  <c r="AJ418" i="2"/>
  <c r="AK418" i="2"/>
  <c r="AL418" i="2"/>
  <c r="AM418" i="2"/>
  <c r="AN418" i="2"/>
  <c r="AI419" i="2"/>
  <c r="AJ419" i="2"/>
  <c r="AK419" i="2"/>
  <c r="AL419" i="2"/>
  <c r="AM419" i="2"/>
  <c r="AN419" i="2"/>
  <c r="AI420" i="2"/>
  <c r="AJ420" i="2"/>
  <c r="AK420" i="2"/>
  <c r="AL420" i="2"/>
  <c r="AM420" i="2"/>
  <c r="AN420" i="2"/>
  <c r="AI421" i="2"/>
  <c r="AJ421" i="2"/>
  <c r="AK421" i="2"/>
  <c r="AL421" i="2"/>
  <c r="AM421" i="2"/>
  <c r="AN421" i="2"/>
  <c r="AI422" i="2"/>
  <c r="AJ422" i="2"/>
  <c r="AK422" i="2"/>
  <c r="AL422" i="2"/>
  <c r="AM422" i="2"/>
  <c r="AN422" i="2"/>
  <c r="AI423" i="2"/>
  <c r="AJ423" i="2"/>
  <c r="AK423" i="2"/>
  <c r="AL423" i="2"/>
  <c r="AM423" i="2"/>
  <c r="AN423" i="2"/>
  <c r="AI424" i="2"/>
  <c r="AJ424" i="2"/>
  <c r="AK424" i="2"/>
  <c r="AL424" i="2"/>
  <c r="AM424" i="2"/>
  <c r="AN424" i="2"/>
  <c r="AI425" i="2"/>
  <c r="AJ425" i="2"/>
  <c r="AK425" i="2"/>
  <c r="AL425" i="2"/>
  <c r="AM425" i="2"/>
  <c r="AN425" i="2"/>
  <c r="AI426" i="2"/>
  <c r="AJ426" i="2"/>
  <c r="AK426" i="2"/>
  <c r="AL426" i="2"/>
  <c r="AM426" i="2"/>
  <c r="AN426" i="2"/>
  <c r="AI427" i="2"/>
  <c r="AJ427" i="2"/>
  <c r="AK427" i="2"/>
  <c r="AL427" i="2"/>
  <c r="AM427" i="2"/>
  <c r="AN427" i="2"/>
  <c r="AI428" i="2"/>
  <c r="AJ428" i="2"/>
  <c r="AK428" i="2"/>
  <c r="AL428" i="2"/>
  <c r="AM428" i="2"/>
  <c r="AN428" i="2"/>
  <c r="AI429" i="2"/>
  <c r="AJ429" i="2"/>
  <c r="AK429" i="2"/>
  <c r="AL429" i="2"/>
  <c r="AM429" i="2"/>
  <c r="AN429" i="2"/>
  <c r="AI430" i="2"/>
  <c r="AJ430" i="2"/>
  <c r="AK430" i="2"/>
  <c r="AL430" i="2"/>
  <c r="AM430" i="2"/>
  <c r="AN430" i="2"/>
  <c r="AI431" i="2"/>
  <c r="AJ431" i="2"/>
  <c r="AK431" i="2"/>
  <c r="AL431" i="2"/>
  <c r="AM431" i="2"/>
  <c r="AN431" i="2"/>
  <c r="AI432" i="2"/>
  <c r="AJ432" i="2"/>
  <c r="AK432" i="2"/>
  <c r="AL432" i="2"/>
  <c r="AM432" i="2"/>
  <c r="AN432" i="2"/>
  <c r="AI433" i="2"/>
  <c r="AJ433" i="2"/>
  <c r="AK433" i="2"/>
  <c r="AL433" i="2"/>
  <c r="AM433" i="2"/>
  <c r="AN433" i="2"/>
  <c r="AI434" i="2"/>
  <c r="AJ434" i="2"/>
  <c r="AK434" i="2"/>
  <c r="AL434" i="2"/>
  <c r="AM434" i="2"/>
  <c r="AN434" i="2"/>
  <c r="AI435" i="2"/>
  <c r="AJ435" i="2"/>
  <c r="AK435" i="2"/>
  <c r="AL435" i="2"/>
  <c r="AM435" i="2"/>
  <c r="AN435" i="2"/>
  <c r="AI436" i="2"/>
  <c r="AJ436" i="2"/>
  <c r="AK436" i="2"/>
  <c r="AL436" i="2"/>
  <c r="AM436" i="2"/>
  <c r="AN436" i="2"/>
  <c r="AI437" i="2"/>
  <c r="AJ437" i="2"/>
  <c r="AK437" i="2"/>
  <c r="AL437" i="2"/>
  <c r="AM437" i="2"/>
  <c r="AN437" i="2"/>
  <c r="AI438" i="2"/>
  <c r="AJ438" i="2"/>
  <c r="AK438" i="2"/>
  <c r="AL438" i="2"/>
  <c r="AM438" i="2"/>
  <c r="AN438" i="2"/>
  <c r="AI439" i="2"/>
  <c r="AJ439" i="2"/>
  <c r="AK439" i="2"/>
  <c r="AL439" i="2"/>
  <c r="AM439" i="2"/>
  <c r="AN439" i="2"/>
  <c r="AI440" i="2"/>
  <c r="AJ440" i="2"/>
  <c r="AK440" i="2"/>
  <c r="AL440" i="2"/>
  <c r="AM440" i="2"/>
  <c r="AN440" i="2"/>
  <c r="AI441" i="2"/>
  <c r="AJ441" i="2"/>
  <c r="AK441" i="2"/>
  <c r="AL441" i="2"/>
  <c r="AM441" i="2"/>
  <c r="AN441" i="2"/>
  <c r="AI442" i="2"/>
  <c r="AJ442" i="2"/>
  <c r="AK442" i="2"/>
  <c r="AL442" i="2"/>
  <c r="AM442" i="2"/>
  <c r="AN442" i="2"/>
  <c r="AI443" i="2"/>
  <c r="AJ443" i="2"/>
  <c r="AK443" i="2"/>
  <c r="AL443" i="2"/>
  <c r="AM443" i="2"/>
  <c r="AN443" i="2"/>
  <c r="AI444" i="2"/>
  <c r="AJ444" i="2"/>
  <c r="AK444" i="2"/>
  <c r="AL444" i="2"/>
  <c r="AM444" i="2"/>
  <c r="AN444" i="2"/>
  <c r="AI445" i="2"/>
  <c r="AJ445" i="2"/>
  <c r="AK445" i="2"/>
  <c r="AL445" i="2"/>
  <c r="AM445" i="2"/>
  <c r="AN445" i="2"/>
  <c r="AI446" i="2"/>
  <c r="AJ446" i="2"/>
  <c r="AK446" i="2"/>
  <c r="AL446" i="2"/>
  <c r="AM446" i="2"/>
  <c r="AN446" i="2"/>
  <c r="AI447" i="2"/>
  <c r="AJ447" i="2"/>
  <c r="AK447" i="2"/>
  <c r="AL447" i="2"/>
  <c r="AM447" i="2"/>
  <c r="AN447" i="2"/>
  <c r="AI448" i="2"/>
  <c r="AJ448" i="2"/>
  <c r="AK448" i="2"/>
  <c r="AL448" i="2"/>
  <c r="AM448" i="2"/>
  <c r="AN448" i="2"/>
  <c r="AI449" i="2"/>
  <c r="AJ449" i="2"/>
  <c r="AK449" i="2"/>
  <c r="AL449" i="2"/>
  <c r="AM449" i="2"/>
  <c r="AN449" i="2"/>
  <c r="AI450" i="2"/>
  <c r="AJ450" i="2"/>
  <c r="AK450" i="2"/>
  <c r="AL450" i="2"/>
  <c r="AM450" i="2"/>
  <c r="AN450" i="2"/>
  <c r="AI451" i="2"/>
  <c r="AJ451" i="2"/>
  <c r="AK451" i="2"/>
  <c r="AL451" i="2"/>
  <c r="AM451" i="2"/>
  <c r="AN451" i="2"/>
  <c r="AI452" i="2"/>
  <c r="AJ452" i="2"/>
  <c r="AK452" i="2"/>
  <c r="AL452" i="2"/>
  <c r="AM452" i="2"/>
  <c r="AN452" i="2"/>
  <c r="AI453" i="2"/>
  <c r="AJ453" i="2"/>
  <c r="AK453" i="2"/>
  <c r="AL453" i="2"/>
  <c r="AM453" i="2"/>
  <c r="AN453" i="2"/>
  <c r="AI454" i="2"/>
  <c r="AJ454" i="2"/>
  <c r="AK454" i="2"/>
  <c r="AL454" i="2"/>
  <c r="AM454" i="2"/>
  <c r="AN454" i="2"/>
  <c r="AI455" i="2"/>
  <c r="AJ455" i="2"/>
  <c r="AK455" i="2"/>
  <c r="AL455" i="2"/>
  <c r="AM455" i="2"/>
  <c r="AN455" i="2"/>
  <c r="AI456" i="2"/>
  <c r="AJ456" i="2"/>
  <c r="AK456" i="2"/>
  <c r="AL456" i="2"/>
  <c r="AM456" i="2"/>
  <c r="AN456" i="2"/>
  <c r="AI457" i="2"/>
  <c r="AJ457" i="2"/>
  <c r="AK457" i="2"/>
  <c r="AL457" i="2"/>
  <c r="AM457" i="2"/>
  <c r="AN457" i="2"/>
  <c r="AI458" i="2"/>
  <c r="AJ458" i="2"/>
  <c r="AK458" i="2"/>
  <c r="AL458" i="2"/>
  <c r="AM458" i="2"/>
  <c r="AN458" i="2"/>
  <c r="AI459" i="2"/>
  <c r="AJ459" i="2"/>
  <c r="AK459" i="2"/>
  <c r="AL459" i="2"/>
  <c r="AM459" i="2"/>
  <c r="AN459" i="2"/>
  <c r="AI460" i="2"/>
  <c r="AJ460" i="2"/>
  <c r="AK460" i="2"/>
  <c r="AL460" i="2"/>
  <c r="AM460" i="2"/>
  <c r="AN460" i="2"/>
  <c r="AI461" i="2"/>
  <c r="AJ461" i="2"/>
  <c r="AK461" i="2"/>
  <c r="AL461" i="2"/>
  <c r="AM461" i="2"/>
  <c r="AN461" i="2"/>
  <c r="AI462" i="2"/>
  <c r="AJ462" i="2"/>
  <c r="AK462" i="2"/>
  <c r="AL462" i="2"/>
  <c r="AM462" i="2"/>
  <c r="AN462" i="2"/>
  <c r="AI463" i="2"/>
  <c r="AJ463" i="2"/>
  <c r="AK463" i="2"/>
  <c r="AL463" i="2"/>
  <c r="AM463" i="2"/>
  <c r="AN463" i="2"/>
  <c r="AI464" i="2"/>
  <c r="AJ464" i="2"/>
  <c r="AK464" i="2"/>
  <c r="AL464" i="2"/>
  <c r="AM464" i="2"/>
  <c r="AN464" i="2"/>
  <c r="AI465" i="2"/>
  <c r="AJ465" i="2"/>
  <c r="AK465" i="2"/>
  <c r="AL465" i="2"/>
  <c r="AM465" i="2"/>
  <c r="AN465" i="2"/>
  <c r="AI466" i="2"/>
  <c r="AJ466" i="2"/>
  <c r="AK466" i="2"/>
  <c r="AL466" i="2"/>
  <c r="AM466" i="2"/>
  <c r="AN466" i="2"/>
  <c r="AI467" i="2"/>
  <c r="AJ467" i="2"/>
  <c r="AK467" i="2"/>
  <c r="AL467" i="2"/>
  <c r="AM467" i="2"/>
  <c r="AN467" i="2"/>
  <c r="AI468" i="2"/>
  <c r="AJ468" i="2"/>
  <c r="AK468" i="2"/>
  <c r="AL468" i="2"/>
  <c r="AM468" i="2"/>
  <c r="AN468" i="2"/>
  <c r="AI469" i="2"/>
  <c r="AJ469" i="2"/>
  <c r="AK469" i="2"/>
  <c r="AL469" i="2"/>
  <c r="AM469" i="2"/>
  <c r="AN469" i="2"/>
  <c r="AI470" i="2"/>
  <c r="AJ470" i="2"/>
  <c r="AK470" i="2"/>
  <c r="AL470" i="2"/>
  <c r="AM470" i="2"/>
  <c r="AN470" i="2"/>
  <c r="AI471" i="2"/>
  <c r="AJ471" i="2"/>
  <c r="AK471" i="2"/>
  <c r="AL471" i="2"/>
  <c r="AM471" i="2"/>
  <c r="AN471" i="2"/>
  <c r="AI472" i="2"/>
  <c r="AJ472" i="2"/>
  <c r="AK472" i="2"/>
  <c r="AL472" i="2"/>
  <c r="AM472" i="2"/>
  <c r="AN472" i="2"/>
  <c r="AI473" i="2"/>
  <c r="AJ473" i="2"/>
  <c r="AK473" i="2"/>
  <c r="AL473" i="2"/>
  <c r="AM473" i="2"/>
  <c r="AN473" i="2"/>
  <c r="AI474" i="2"/>
  <c r="AJ474" i="2"/>
  <c r="AK474" i="2"/>
  <c r="AL474" i="2"/>
  <c r="AM474" i="2"/>
  <c r="AN474" i="2"/>
  <c r="AI475" i="2"/>
  <c r="AJ475" i="2"/>
  <c r="AK475" i="2"/>
  <c r="AL475" i="2"/>
  <c r="AM475" i="2"/>
  <c r="AN475" i="2"/>
  <c r="AI476" i="2"/>
  <c r="AJ476" i="2"/>
  <c r="AK476" i="2"/>
  <c r="AL476" i="2"/>
  <c r="AM476" i="2"/>
  <c r="AN476" i="2"/>
  <c r="AI477" i="2"/>
  <c r="AJ477" i="2"/>
  <c r="AK477" i="2"/>
  <c r="AL477" i="2"/>
  <c r="AM477" i="2"/>
  <c r="AN477" i="2"/>
  <c r="AI478" i="2"/>
  <c r="AJ478" i="2"/>
  <c r="AK478" i="2"/>
  <c r="AL478" i="2"/>
  <c r="AM478" i="2"/>
  <c r="AN478" i="2"/>
  <c r="AI479" i="2"/>
  <c r="AJ479" i="2"/>
  <c r="AK479" i="2"/>
  <c r="AL479" i="2"/>
  <c r="AM479" i="2"/>
  <c r="AN479" i="2"/>
  <c r="AI480" i="2"/>
  <c r="AJ480" i="2"/>
  <c r="AK480" i="2"/>
  <c r="AL480" i="2"/>
  <c r="AM480" i="2"/>
  <c r="AN480" i="2"/>
  <c r="AI481" i="2"/>
  <c r="AJ481" i="2"/>
  <c r="AK481" i="2"/>
  <c r="AL481" i="2"/>
  <c r="AM481" i="2"/>
  <c r="AN481" i="2"/>
  <c r="AI482" i="2"/>
  <c r="AJ482" i="2"/>
  <c r="AK482" i="2"/>
  <c r="AL482" i="2"/>
  <c r="AM482" i="2"/>
  <c r="AN482" i="2"/>
  <c r="AI483" i="2"/>
  <c r="AJ483" i="2"/>
  <c r="AK483" i="2"/>
  <c r="AL483" i="2"/>
  <c r="AM483" i="2"/>
  <c r="AN483" i="2"/>
  <c r="AI484" i="2"/>
  <c r="AJ484" i="2"/>
  <c r="AK484" i="2"/>
  <c r="AL484" i="2"/>
  <c r="AM484" i="2"/>
  <c r="AN484" i="2"/>
  <c r="AI485" i="2"/>
  <c r="AJ485" i="2"/>
  <c r="AK485" i="2"/>
  <c r="AL485" i="2"/>
  <c r="AM485" i="2"/>
  <c r="AN485" i="2"/>
  <c r="AI486" i="2"/>
  <c r="AJ486" i="2"/>
  <c r="AK486" i="2"/>
  <c r="AL486" i="2"/>
  <c r="AM486" i="2"/>
  <c r="AN486" i="2"/>
  <c r="AI487" i="2"/>
  <c r="AJ487" i="2"/>
  <c r="AK487" i="2"/>
  <c r="AL487" i="2"/>
  <c r="AM487" i="2"/>
  <c r="AN487" i="2"/>
  <c r="AI488" i="2"/>
  <c r="AJ488" i="2"/>
  <c r="AK488" i="2"/>
  <c r="AL488" i="2"/>
  <c r="AM488" i="2"/>
  <c r="AN488" i="2"/>
  <c r="AI489" i="2"/>
  <c r="AJ489" i="2"/>
  <c r="AK489" i="2"/>
  <c r="AL489" i="2"/>
  <c r="AM489" i="2"/>
  <c r="AN489" i="2"/>
  <c r="AI490" i="2"/>
  <c r="AJ490" i="2"/>
  <c r="AK490" i="2"/>
  <c r="AL490" i="2"/>
  <c r="AM490" i="2"/>
  <c r="AN490" i="2"/>
  <c r="AI491" i="2"/>
  <c r="AJ491" i="2"/>
  <c r="AK491" i="2"/>
  <c r="AL491" i="2"/>
  <c r="AM491" i="2"/>
  <c r="AN491" i="2"/>
  <c r="AI492" i="2"/>
  <c r="AJ492" i="2"/>
  <c r="AK492" i="2"/>
  <c r="AL492" i="2"/>
  <c r="AM492" i="2"/>
  <c r="AN492" i="2"/>
  <c r="AI493" i="2"/>
  <c r="AJ493" i="2"/>
  <c r="AK493" i="2"/>
  <c r="AL493" i="2"/>
  <c r="AM493" i="2"/>
  <c r="AN493" i="2"/>
  <c r="AI494" i="2"/>
  <c r="AJ494" i="2"/>
  <c r="AK494" i="2"/>
  <c r="AL494" i="2"/>
  <c r="AM494" i="2"/>
  <c r="AN494" i="2"/>
  <c r="AI495" i="2"/>
  <c r="AJ495" i="2"/>
  <c r="AK495" i="2"/>
  <c r="AL495" i="2"/>
  <c r="AM495" i="2"/>
  <c r="AN495" i="2"/>
  <c r="AI496" i="2"/>
  <c r="AJ496" i="2"/>
  <c r="AK496" i="2"/>
  <c r="AL496" i="2"/>
  <c r="AM496" i="2"/>
  <c r="AN496" i="2"/>
  <c r="AI497" i="2"/>
  <c r="AJ497" i="2"/>
  <c r="AK497" i="2"/>
  <c r="AL497" i="2"/>
  <c r="AM497" i="2"/>
  <c r="AN497" i="2"/>
  <c r="AI498" i="2"/>
  <c r="AJ498" i="2"/>
  <c r="AK498" i="2"/>
  <c r="AL498" i="2"/>
  <c r="AM498" i="2"/>
  <c r="AN498" i="2"/>
  <c r="AI499" i="2"/>
  <c r="AJ499" i="2"/>
  <c r="AK499" i="2"/>
  <c r="AL499" i="2"/>
  <c r="AM499" i="2"/>
  <c r="AN499" i="2"/>
  <c r="AI500" i="2"/>
  <c r="AJ500" i="2"/>
  <c r="AK500" i="2"/>
  <c r="AL500" i="2"/>
  <c r="AM500" i="2"/>
  <c r="AN500" i="2"/>
  <c r="AI501" i="2"/>
  <c r="AJ501" i="2"/>
  <c r="AK501" i="2"/>
  <c r="AL501" i="2"/>
  <c r="AM501" i="2"/>
  <c r="AN501" i="2"/>
  <c r="AI502" i="2"/>
  <c r="AJ502" i="2"/>
  <c r="AK502" i="2"/>
  <c r="AL502" i="2"/>
  <c r="AM502" i="2"/>
  <c r="AN502" i="2"/>
  <c r="AI503" i="2"/>
  <c r="AJ503" i="2"/>
  <c r="AK503" i="2"/>
  <c r="AL503" i="2"/>
  <c r="AM503" i="2"/>
  <c r="AN503" i="2"/>
  <c r="AI504" i="2"/>
  <c r="AJ504" i="2"/>
  <c r="AK504" i="2"/>
  <c r="AL504" i="2"/>
  <c r="AM504" i="2"/>
  <c r="AN504" i="2"/>
  <c r="AI505" i="2"/>
  <c r="AJ505" i="2"/>
  <c r="AK505" i="2"/>
  <c r="AL505" i="2"/>
  <c r="AM505" i="2"/>
  <c r="AN505" i="2"/>
  <c r="AI506" i="2"/>
  <c r="AJ506" i="2"/>
  <c r="AK506" i="2"/>
  <c r="AL506" i="2"/>
  <c r="AM506" i="2"/>
  <c r="AN506" i="2"/>
  <c r="AI507" i="2"/>
  <c r="AJ507" i="2"/>
  <c r="AK507" i="2"/>
  <c r="AL507" i="2"/>
  <c r="AM507" i="2"/>
  <c r="AN507" i="2"/>
  <c r="AI508" i="2"/>
  <c r="AJ508" i="2"/>
  <c r="AK508" i="2"/>
  <c r="AL508" i="2"/>
  <c r="AM508" i="2"/>
  <c r="AN508" i="2"/>
  <c r="AI4" i="2"/>
  <c r="AN4" i="2"/>
  <c r="AM4" i="2"/>
  <c r="AL4" i="2"/>
  <c r="AK4" i="2"/>
  <c r="AJ4" i="2"/>
  <c r="AE367" i="2"/>
  <c r="AD367" i="2"/>
  <c r="AH508" i="2"/>
  <c r="AG508" i="2"/>
  <c r="AF508" i="2"/>
  <c r="AE508" i="2"/>
  <c r="AD508" i="2"/>
  <c r="AC508" i="2"/>
  <c r="AH507" i="2"/>
  <c r="AG507" i="2"/>
  <c r="AF507" i="2"/>
  <c r="AE507" i="2"/>
  <c r="AD507" i="2"/>
  <c r="AC507" i="2"/>
  <c r="AH506" i="2"/>
  <c r="AG506" i="2"/>
  <c r="AF506" i="2"/>
  <c r="AE506" i="2"/>
  <c r="AD506" i="2"/>
  <c r="AC506" i="2"/>
  <c r="AH505" i="2"/>
  <c r="AG505" i="2"/>
  <c r="AF505" i="2"/>
  <c r="AE505" i="2"/>
  <c r="AD505" i="2"/>
  <c r="AC505" i="2"/>
  <c r="AH504" i="2"/>
  <c r="AG504" i="2"/>
  <c r="AF504" i="2"/>
  <c r="AE504" i="2"/>
  <c r="AD504" i="2"/>
  <c r="AC504" i="2"/>
  <c r="AH503" i="2"/>
  <c r="AG503" i="2"/>
  <c r="AF503" i="2"/>
  <c r="AE503" i="2"/>
  <c r="AD503" i="2"/>
  <c r="AC503" i="2"/>
  <c r="AH502" i="2"/>
  <c r="AG502" i="2"/>
  <c r="AF502" i="2"/>
  <c r="AE502" i="2"/>
  <c r="AD502" i="2"/>
  <c r="AC502" i="2"/>
  <c r="AH501" i="2"/>
  <c r="AG501" i="2"/>
  <c r="AF501" i="2"/>
  <c r="AE501" i="2"/>
  <c r="AD501" i="2"/>
  <c r="AC501" i="2"/>
  <c r="AH500" i="2"/>
  <c r="AG500" i="2"/>
  <c r="AF500" i="2"/>
  <c r="AE500" i="2"/>
  <c r="AD500" i="2"/>
  <c r="AC500" i="2"/>
  <c r="AH499" i="2"/>
  <c r="AG499" i="2"/>
  <c r="AF499" i="2"/>
  <c r="AE499" i="2"/>
  <c r="AD499" i="2"/>
  <c r="AC499" i="2"/>
  <c r="AH498" i="2"/>
  <c r="AG498" i="2"/>
  <c r="AF498" i="2"/>
  <c r="AE498" i="2"/>
  <c r="AD498" i="2"/>
  <c r="AC498" i="2"/>
  <c r="AH497" i="2"/>
  <c r="AG497" i="2"/>
  <c r="AF497" i="2"/>
  <c r="AE497" i="2"/>
  <c r="AD497" i="2"/>
  <c r="AC497" i="2"/>
  <c r="AH496" i="2"/>
  <c r="AG496" i="2"/>
  <c r="AF496" i="2"/>
  <c r="AE496" i="2"/>
  <c r="AD496" i="2"/>
  <c r="AC496" i="2"/>
  <c r="AH495" i="2"/>
  <c r="AG495" i="2"/>
  <c r="AF495" i="2"/>
  <c r="AE495" i="2"/>
  <c r="AD495" i="2"/>
  <c r="AC495" i="2"/>
  <c r="AH494" i="2"/>
  <c r="AG494" i="2"/>
  <c r="AF494" i="2"/>
  <c r="AE494" i="2"/>
  <c r="AD494" i="2"/>
  <c r="AC494" i="2"/>
  <c r="AH493" i="2"/>
  <c r="AG493" i="2"/>
  <c r="AF493" i="2"/>
  <c r="AE493" i="2"/>
  <c r="AD493" i="2"/>
  <c r="AC493" i="2"/>
  <c r="AH492" i="2"/>
  <c r="AG492" i="2"/>
  <c r="AF492" i="2"/>
  <c r="AE492" i="2"/>
  <c r="AD492" i="2"/>
  <c r="AC492" i="2"/>
  <c r="AH491" i="2"/>
  <c r="AG491" i="2"/>
  <c r="AF491" i="2"/>
  <c r="AE491" i="2"/>
  <c r="AD491" i="2"/>
  <c r="AC491" i="2"/>
  <c r="AH490" i="2"/>
  <c r="AG490" i="2"/>
  <c r="AF490" i="2"/>
  <c r="AE490" i="2"/>
  <c r="AD490" i="2"/>
  <c r="AC490" i="2"/>
  <c r="AH489" i="2"/>
  <c r="AG489" i="2"/>
  <c r="AF489" i="2"/>
  <c r="AE489" i="2"/>
  <c r="AD489" i="2"/>
  <c r="AC489" i="2"/>
  <c r="AH488" i="2"/>
  <c r="AG488" i="2"/>
  <c r="AF488" i="2"/>
  <c r="AE488" i="2"/>
  <c r="AD488" i="2"/>
  <c r="AC488" i="2"/>
  <c r="AH487" i="2"/>
  <c r="AG487" i="2"/>
  <c r="AF487" i="2"/>
  <c r="AE487" i="2"/>
  <c r="AD487" i="2"/>
  <c r="AC487" i="2"/>
  <c r="AH486" i="2"/>
  <c r="AG486" i="2"/>
  <c r="AF486" i="2"/>
  <c r="AE486" i="2"/>
  <c r="AD486" i="2"/>
  <c r="AC486" i="2"/>
  <c r="AH485" i="2"/>
  <c r="AG485" i="2"/>
  <c r="AF485" i="2"/>
  <c r="AE485" i="2"/>
  <c r="AD485" i="2"/>
  <c r="AC485" i="2"/>
  <c r="AH484" i="2"/>
  <c r="AG484" i="2"/>
  <c r="AF484" i="2"/>
  <c r="AE484" i="2"/>
  <c r="AD484" i="2"/>
  <c r="AC484" i="2"/>
  <c r="AH483" i="2"/>
  <c r="AG483" i="2"/>
  <c r="AF483" i="2"/>
  <c r="AE483" i="2"/>
  <c r="AD483" i="2"/>
  <c r="AC483" i="2"/>
  <c r="AH482" i="2"/>
  <c r="AG482" i="2"/>
  <c r="AF482" i="2"/>
  <c r="AE482" i="2"/>
  <c r="AD482" i="2"/>
  <c r="AC482" i="2"/>
  <c r="AH481" i="2"/>
  <c r="AG481" i="2"/>
  <c r="AF481" i="2"/>
  <c r="AE481" i="2"/>
  <c r="AD481" i="2"/>
  <c r="AC481" i="2"/>
  <c r="AH480" i="2"/>
  <c r="AG480" i="2"/>
  <c r="AF480" i="2"/>
  <c r="AE480" i="2"/>
  <c r="AD480" i="2"/>
  <c r="AC480" i="2"/>
  <c r="AH479" i="2"/>
  <c r="AG479" i="2"/>
  <c r="AF479" i="2"/>
  <c r="AE479" i="2"/>
  <c r="AD479" i="2"/>
  <c r="AC479" i="2"/>
  <c r="AH478" i="2"/>
  <c r="AG478" i="2"/>
  <c r="AF478" i="2"/>
  <c r="AE478" i="2"/>
  <c r="AD478" i="2"/>
  <c r="AC478" i="2"/>
  <c r="AH477" i="2"/>
  <c r="AG477" i="2"/>
  <c r="AF477" i="2"/>
  <c r="AE477" i="2"/>
  <c r="AD477" i="2"/>
  <c r="AC477" i="2"/>
  <c r="AH476" i="2"/>
  <c r="AG476" i="2"/>
  <c r="AF476" i="2"/>
  <c r="AE476" i="2"/>
  <c r="AD476" i="2"/>
  <c r="AC476" i="2"/>
  <c r="AH475" i="2"/>
  <c r="AG475" i="2"/>
  <c r="AF475" i="2"/>
  <c r="AE475" i="2"/>
  <c r="AD475" i="2"/>
  <c r="AC475" i="2"/>
  <c r="AH474" i="2"/>
  <c r="AG474" i="2"/>
  <c r="AF474" i="2"/>
  <c r="AE474" i="2"/>
  <c r="AD474" i="2"/>
  <c r="AC474" i="2"/>
  <c r="AH473" i="2"/>
  <c r="AG473" i="2"/>
  <c r="AF473" i="2"/>
  <c r="AE473" i="2"/>
  <c r="AD473" i="2"/>
  <c r="AC473" i="2"/>
  <c r="AH472" i="2"/>
  <c r="AG472" i="2"/>
  <c r="AF472" i="2"/>
  <c r="AE472" i="2"/>
  <c r="AD472" i="2"/>
  <c r="AC472" i="2"/>
  <c r="AH471" i="2"/>
  <c r="AG471" i="2"/>
  <c r="AF471" i="2"/>
  <c r="AE471" i="2"/>
  <c r="AD471" i="2"/>
  <c r="AC471" i="2"/>
  <c r="AH470" i="2"/>
  <c r="AG470" i="2"/>
  <c r="AF470" i="2"/>
  <c r="AE470" i="2"/>
  <c r="AD470" i="2"/>
  <c r="AC470" i="2"/>
  <c r="AH469" i="2"/>
  <c r="AG469" i="2"/>
  <c r="AF469" i="2"/>
  <c r="AE469" i="2"/>
  <c r="AD469" i="2"/>
  <c r="AC469" i="2"/>
  <c r="AH468" i="2"/>
  <c r="AG468" i="2"/>
  <c r="AF468" i="2"/>
  <c r="AE468" i="2"/>
  <c r="AD468" i="2"/>
  <c r="AC468" i="2"/>
  <c r="AH467" i="2"/>
  <c r="AG467" i="2"/>
  <c r="AF467" i="2"/>
  <c r="AE467" i="2"/>
  <c r="AD467" i="2"/>
  <c r="AC467" i="2"/>
  <c r="AH466" i="2"/>
  <c r="AG466" i="2"/>
  <c r="AF466" i="2"/>
  <c r="AE466" i="2"/>
  <c r="AD466" i="2"/>
  <c r="AC466" i="2"/>
  <c r="AH465" i="2"/>
  <c r="AG465" i="2"/>
  <c r="AF465" i="2"/>
  <c r="AE465" i="2"/>
  <c r="AD465" i="2"/>
  <c r="AC465" i="2"/>
  <c r="AH464" i="2"/>
  <c r="AG464" i="2"/>
  <c r="AF464" i="2"/>
  <c r="AE464" i="2"/>
  <c r="AD464" i="2"/>
  <c r="AC464" i="2"/>
  <c r="AH463" i="2"/>
  <c r="AG463" i="2"/>
  <c r="AF463" i="2"/>
  <c r="AE463" i="2"/>
  <c r="AD463" i="2"/>
  <c r="AC463" i="2"/>
  <c r="AH462" i="2"/>
  <c r="AG462" i="2"/>
  <c r="AF462" i="2"/>
  <c r="AE462" i="2"/>
  <c r="AD462" i="2"/>
  <c r="AC462" i="2"/>
  <c r="AH461" i="2"/>
  <c r="AG461" i="2"/>
  <c r="AF461" i="2"/>
  <c r="AE461" i="2"/>
  <c r="AD461" i="2"/>
  <c r="AC461" i="2"/>
  <c r="AH460" i="2"/>
  <c r="AG460" i="2"/>
  <c r="AF460" i="2"/>
  <c r="AE460" i="2"/>
  <c r="AD460" i="2"/>
  <c r="AC460" i="2"/>
  <c r="AH459" i="2"/>
  <c r="AG459" i="2"/>
  <c r="AF459" i="2"/>
  <c r="AE459" i="2"/>
  <c r="AD459" i="2"/>
  <c r="AC459" i="2"/>
  <c r="AH458" i="2"/>
  <c r="AG458" i="2"/>
  <c r="AF458" i="2"/>
  <c r="AE458" i="2"/>
  <c r="AD458" i="2"/>
  <c r="AC458" i="2"/>
  <c r="AH457" i="2"/>
  <c r="AG457" i="2"/>
  <c r="AF457" i="2"/>
  <c r="AE457" i="2"/>
  <c r="AD457" i="2"/>
  <c r="AC457" i="2"/>
  <c r="AH456" i="2"/>
  <c r="AG456" i="2"/>
  <c r="AF456" i="2"/>
  <c r="AE456" i="2"/>
  <c r="AD456" i="2"/>
  <c r="AC456" i="2"/>
  <c r="AH455" i="2"/>
  <c r="AG455" i="2"/>
  <c r="AF455" i="2"/>
  <c r="AE455" i="2"/>
  <c r="AD455" i="2"/>
  <c r="AC455" i="2"/>
  <c r="AH454" i="2"/>
  <c r="AG454" i="2"/>
  <c r="AF454" i="2"/>
  <c r="AE454" i="2"/>
  <c r="AD454" i="2"/>
  <c r="AC454" i="2"/>
  <c r="AH453" i="2"/>
  <c r="AG453" i="2"/>
  <c r="AF453" i="2"/>
  <c r="AE453" i="2"/>
  <c r="AD453" i="2"/>
  <c r="AC453" i="2"/>
  <c r="AH452" i="2"/>
  <c r="AG452" i="2"/>
  <c r="AF452" i="2"/>
  <c r="AE452" i="2"/>
  <c r="AD452" i="2"/>
  <c r="AC452" i="2"/>
  <c r="AH451" i="2"/>
  <c r="AG451" i="2"/>
  <c r="AF451" i="2"/>
  <c r="AE451" i="2"/>
  <c r="AD451" i="2"/>
  <c r="AC451" i="2"/>
  <c r="AH450" i="2"/>
  <c r="AG450" i="2"/>
  <c r="AF450" i="2"/>
  <c r="AE450" i="2"/>
  <c r="AD450" i="2"/>
  <c r="AC450" i="2"/>
  <c r="AH449" i="2"/>
  <c r="AG449" i="2"/>
  <c r="AF449" i="2"/>
  <c r="AE449" i="2"/>
  <c r="AD449" i="2"/>
  <c r="AC449" i="2"/>
  <c r="AH448" i="2"/>
  <c r="AG448" i="2"/>
  <c r="AF448" i="2"/>
  <c r="AE448" i="2"/>
  <c r="AD448" i="2"/>
  <c r="AC448" i="2"/>
  <c r="AH447" i="2"/>
  <c r="AG447" i="2"/>
  <c r="AF447" i="2"/>
  <c r="AE447" i="2"/>
  <c r="AD447" i="2"/>
  <c r="AC447" i="2"/>
  <c r="AH446" i="2"/>
  <c r="AG446" i="2"/>
  <c r="AF446" i="2"/>
  <c r="AE446" i="2"/>
  <c r="AD446" i="2"/>
  <c r="AC446" i="2"/>
  <c r="AH445" i="2"/>
  <c r="AG445" i="2"/>
  <c r="AF445" i="2"/>
  <c r="AE445" i="2"/>
  <c r="AD445" i="2"/>
  <c r="AC445" i="2"/>
  <c r="AH444" i="2"/>
  <c r="AG444" i="2"/>
  <c r="AF444" i="2"/>
  <c r="AE444" i="2"/>
  <c r="AD444" i="2"/>
  <c r="AC444" i="2"/>
  <c r="AH443" i="2"/>
  <c r="AG443" i="2"/>
  <c r="AF443" i="2"/>
  <c r="AE443" i="2"/>
  <c r="AD443" i="2"/>
  <c r="AC443" i="2"/>
  <c r="AH442" i="2"/>
  <c r="AG442" i="2"/>
  <c r="AF442" i="2"/>
  <c r="AE442" i="2"/>
  <c r="AD442" i="2"/>
  <c r="AC442" i="2"/>
  <c r="AH441" i="2"/>
  <c r="AG441" i="2"/>
  <c r="AF441" i="2"/>
  <c r="AE441" i="2"/>
  <c r="AD441" i="2"/>
  <c r="AC441" i="2"/>
  <c r="AH440" i="2"/>
  <c r="AG440" i="2"/>
  <c r="AF440" i="2"/>
  <c r="AE440" i="2"/>
  <c r="AD440" i="2"/>
  <c r="AC440" i="2"/>
  <c r="AH439" i="2"/>
  <c r="AG439" i="2"/>
  <c r="AF439" i="2"/>
  <c r="AE439" i="2"/>
  <c r="AD439" i="2"/>
  <c r="AC439" i="2"/>
  <c r="AH438" i="2"/>
  <c r="AG438" i="2"/>
  <c r="AF438" i="2"/>
  <c r="AE438" i="2"/>
  <c r="AD438" i="2"/>
  <c r="AC438" i="2"/>
  <c r="AH437" i="2"/>
  <c r="AG437" i="2"/>
  <c r="AF437" i="2"/>
  <c r="AE437" i="2"/>
  <c r="AD437" i="2"/>
  <c r="AC437" i="2"/>
  <c r="AH436" i="2"/>
  <c r="AG436" i="2"/>
  <c r="AF436" i="2"/>
  <c r="AE436" i="2"/>
  <c r="AD436" i="2"/>
  <c r="AC436" i="2"/>
  <c r="AH435" i="2"/>
  <c r="AG435" i="2"/>
  <c r="AF435" i="2"/>
  <c r="AE435" i="2"/>
  <c r="AD435" i="2"/>
  <c r="AC435" i="2"/>
  <c r="AH434" i="2"/>
  <c r="AG434" i="2"/>
  <c r="AF434" i="2"/>
  <c r="AE434" i="2"/>
  <c r="AD434" i="2"/>
  <c r="AC434" i="2"/>
  <c r="AH433" i="2"/>
  <c r="AG433" i="2"/>
  <c r="AF433" i="2"/>
  <c r="AE433" i="2"/>
  <c r="AD433" i="2"/>
  <c r="AC433" i="2"/>
  <c r="AH432" i="2"/>
  <c r="AG432" i="2"/>
  <c r="AF432" i="2"/>
  <c r="AE432" i="2"/>
  <c r="AD432" i="2"/>
  <c r="AC432" i="2"/>
  <c r="AH431" i="2"/>
  <c r="AG431" i="2"/>
  <c r="AF431" i="2"/>
  <c r="AE431" i="2"/>
  <c r="AD431" i="2"/>
  <c r="AC431" i="2"/>
  <c r="AH430" i="2"/>
  <c r="AG430" i="2"/>
  <c r="AF430" i="2"/>
  <c r="AE430" i="2"/>
  <c r="AD430" i="2"/>
  <c r="AC430" i="2"/>
  <c r="AH429" i="2"/>
  <c r="AG429" i="2"/>
  <c r="AF429" i="2"/>
  <c r="AE429" i="2"/>
  <c r="AD429" i="2"/>
  <c r="AC429" i="2"/>
  <c r="AH428" i="2"/>
  <c r="AG428" i="2"/>
  <c r="AF428" i="2"/>
  <c r="AE428" i="2"/>
  <c r="AD428" i="2"/>
  <c r="AC428" i="2"/>
  <c r="AH427" i="2"/>
  <c r="AG427" i="2"/>
  <c r="AF427" i="2"/>
  <c r="AE427" i="2"/>
  <c r="AD427" i="2"/>
  <c r="AC427" i="2"/>
  <c r="AH426" i="2"/>
  <c r="AG426" i="2"/>
  <c r="AF426" i="2"/>
  <c r="AE426" i="2"/>
  <c r="AD426" i="2"/>
  <c r="AC426" i="2"/>
  <c r="AH425" i="2"/>
  <c r="AG425" i="2"/>
  <c r="AF425" i="2"/>
  <c r="AE425" i="2"/>
  <c r="AD425" i="2"/>
  <c r="AC425" i="2"/>
  <c r="AH424" i="2"/>
  <c r="AG424" i="2"/>
  <c r="AF424" i="2"/>
  <c r="AE424" i="2"/>
  <c r="AD424" i="2"/>
  <c r="AC424" i="2"/>
  <c r="AH423" i="2"/>
  <c r="AG423" i="2"/>
  <c r="AF423" i="2"/>
  <c r="AE423" i="2"/>
  <c r="AD423" i="2"/>
  <c r="AC423" i="2"/>
  <c r="AH422" i="2"/>
  <c r="AG422" i="2"/>
  <c r="AF422" i="2"/>
  <c r="AE422" i="2"/>
  <c r="AD422" i="2"/>
  <c r="AC422" i="2"/>
  <c r="AH421" i="2"/>
  <c r="AG421" i="2"/>
  <c r="AF421" i="2"/>
  <c r="AE421" i="2"/>
  <c r="AD421" i="2"/>
  <c r="AC421" i="2"/>
  <c r="AH420" i="2"/>
  <c r="AG420" i="2"/>
  <c r="AF420" i="2"/>
  <c r="AE420" i="2"/>
  <c r="AD420" i="2"/>
  <c r="AC420" i="2"/>
  <c r="AH419" i="2"/>
  <c r="AG419" i="2"/>
  <c r="AF419" i="2"/>
  <c r="AE419" i="2"/>
  <c r="AD419" i="2"/>
  <c r="AC419" i="2"/>
  <c r="AH418" i="2"/>
  <c r="AG418" i="2"/>
  <c r="AF418" i="2"/>
  <c r="AE418" i="2"/>
  <c r="AD418" i="2"/>
  <c r="AC418" i="2"/>
  <c r="AH417" i="2"/>
  <c r="AG417" i="2"/>
  <c r="AF417" i="2"/>
  <c r="AE417" i="2"/>
  <c r="AD417" i="2"/>
  <c r="AC417" i="2"/>
  <c r="AH416" i="2"/>
  <c r="AG416" i="2"/>
  <c r="AF416" i="2"/>
  <c r="AE416" i="2"/>
  <c r="AD416" i="2"/>
  <c r="AC416" i="2"/>
  <c r="AH415" i="2"/>
  <c r="AG415" i="2"/>
  <c r="AF415" i="2"/>
  <c r="AE415" i="2"/>
  <c r="AD415" i="2"/>
  <c r="AC415" i="2"/>
  <c r="AH414" i="2"/>
  <c r="AG414" i="2"/>
  <c r="AF414" i="2"/>
  <c r="AE414" i="2"/>
  <c r="AD414" i="2"/>
  <c r="AC414" i="2"/>
  <c r="AH413" i="2"/>
  <c r="AG413" i="2"/>
  <c r="AF413" i="2"/>
  <c r="AE413" i="2"/>
  <c r="AD413" i="2"/>
  <c r="AC413" i="2"/>
  <c r="AH412" i="2"/>
  <c r="AG412" i="2"/>
  <c r="AF412" i="2"/>
  <c r="AE412" i="2"/>
  <c r="AD412" i="2"/>
  <c r="AC412" i="2"/>
  <c r="AH411" i="2"/>
  <c r="AG411" i="2"/>
  <c r="AF411" i="2"/>
  <c r="AE411" i="2"/>
  <c r="AD411" i="2"/>
  <c r="AC411" i="2"/>
  <c r="AH410" i="2"/>
  <c r="AG410" i="2"/>
  <c r="AF410" i="2"/>
  <c r="AE410" i="2"/>
  <c r="AD410" i="2"/>
  <c r="AC410" i="2"/>
  <c r="AH409" i="2"/>
  <c r="AG409" i="2"/>
  <c r="AF409" i="2"/>
  <c r="AE409" i="2"/>
  <c r="AD409" i="2"/>
  <c r="AC409" i="2"/>
  <c r="AH408" i="2"/>
  <c r="AG408" i="2"/>
  <c r="AF408" i="2"/>
  <c r="AE408" i="2"/>
  <c r="AD408" i="2"/>
  <c r="AC408" i="2"/>
  <c r="AH407" i="2"/>
  <c r="AG407" i="2"/>
  <c r="AF407" i="2"/>
  <c r="AE407" i="2"/>
  <c r="AD407" i="2"/>
  <c r="AC407" i="2"/>
  <c r="AH406" i="2"/>
  <c r="AG406" i="2"/>
  <c r="AF406" i="2"/>
  <c r="AE406" i="2"/>
  <c r="AD406" i="2"/>
  <c r="AC406" i="2"/>
  <c r="AH405" i="2"/>
  <c r="AG405" i="2"/>
  <c r="AF405" i="2"/>
  <c r="AE405" i="2"/>
  <c r="AD405" i="2"/>
  <c r="AC405" i="2"/>
  <c r="AH404" i="2"/>
  <c r="AG404" i="2"/>
  <c r="AF404" i="2"/>
  <c r="AE404" i="2"/>
  <c r="AD404" i="2"/>
  <c r="AC404" i="2"/>
  <c r="AH403" i="2"/>
  <c r="AG403" i="2"/>
  <c r="AF403" i="2"/>
  <c r="AE403" i="2"/>
  <c r="AD403" i="2"/>
  <c r="AC403" i="2"/>
  <c r="AH402" i="2"/>
  <c r="AG402" i="2"/>
  <c r="AF402" i="2"/>
  <c r="AE402" i="2"/>
  <c r="AD402" i="2"/>
  <c r="AC402" i="2"/>
  <c r="AH401" i="2"/>
  <c r="AG401" i="2"/>
  <c r="AF401" i="2"/>
  <c r="AE401" i="2"/>
  <c r="AD401" i="2"/>
  <c r="AC401" i="2"/>
  <c r="AH400" i="2"/>
  <c r="AG400" i="2"/>
  <c r="AF400" i="2"/>
  <c r="AE400" i="2"/>
  <c r="AD400" i="2"/>
  <c r="AC400" i="2"/>
  <c r="AH399" i="2"/>
  <c r="AG399" i="2"/>
  <c r="AF399" i="2"/>
  <c r="AE399" i="2"/>
  <c r="AD399" i="2"/>
  <c r="AC399" i="2"/>
  <c r="AH398" i="2"/>
  <c r="AG398" i="2"/>
  <c r="AF398" i="2"/>
  <c r="AE398" i="2"/>
  <c r="AD398" i="2"/>
  <c r="AC398" i="2"/>
  <c r="AH397" i="2"/>
  <c r="AG397" i="2"/>
  <c r="AF397" i="2"/>
  <c r="AE397" i="2"/>
  <c r="AD397" i="2"/>
  <c r="AC397" i="2"/>
  <c r="AH396" i="2"/>
  <c r="AG396" i="2"/>
  <c r="AF396" i="2"/>
  <c r="AE396" i="2"/>
  <c r="AD396" i="2"/>
  <c r="AC396" i="2"/>
  <c r="AH395" i="2"/>
  <c r="AG395" i="2"/>
  <c r="AF395" i="2"/>
  <c r="AE395" i="2"/>
  <c r="AD395" i="2"/>
  <c r="AC395" i="2"/>
  <c r="AH394" i="2"/>
  <c r="AG394" i="2"/>
  <c r="AF394" i="2"/>
  <c r="AE394" i="2"/>
  <c r="AD394" i="2"/>
  <c r="AC394" i="2"/>
  <c r="AH393" i="2"/>
  <c r="AG393" i="2"/>
  <c r="AF393" i="2"/>
  <c r="AE393" i="2"/>
  <c r="AD393" i="2"/>
  <c r="AC393" i="2"/>
  <c r="AH392" i="2"/>
  <c r="AG392" i="2"/>
  <c r="AF392" i="2"/>
  <c r="AE392" i="2"/>
  <c r="AD392" i="2"/>
  <c r="AC392" i="2"/>
  <c r="AH391" i="2"/>
  <c r="AG391" i="2"/>
  <c r="AF391" i="2"/>
  <c r="AE391" i="2"/>
  <c r="AD391" i="2"/>
  <c r="AC391" i="2"/>
  <c r="AH390" i="2"/>
  <c r="AG390" i="2"/>
  <c r="AF390" i="2"/>
  <c r="AE390" i="2"/>
  <c r="AD390" i="2"/>
  <c r="AC390" i="2"/>
  <c r="AH389" i="2"/>
  <c r="AG389" i="2"/>
  <c r="AF389" i="2"/>
  <c r="AE389" i="2"/>
  <c r="AD389" i="2"/>
  <c r="AC389" i="2"/>
  <c r="AH388" i="2"/>
  <c r="AG388" i="2"/>
  <c r="AF388" i="2"/>
  <c r="AE388" i="2"/>
  <c r="AD388" i="2"/>
  <c r="AC388" i="2"/>
  <c r="AH387" i="2"/>
  <c r="AG387" i="2"/>
  <c r="AF387" i="2"/>
  <c r="AE387" i="2"/>
  <c r="AD387" i="2"/>
  <c r="AC387" i="2"/>
  <c r="AH386" i="2"/>
  <c r="AG386" i="2"/>
  <c r="AF386" i="2"/>
  <c r="AE386" i="2"/>
  <c r="AD386" i="2"/>
  <c r="AC386" i="2"/>
  <c r="AH385" i="2"/>
  <c r="AG385" i="2"/>
  <c r="AF385" i="2"/>
  <c r="AE385" i="2"/>
  <c r="AD385" i="2"/>
  <c r="AC385" i="2"/>
  <c r="AH384" i="2"/>
  <c r="AG384" i="2"/>
  <c r="AF384" i="2"/>
  <c r="AE384" i="2"/>
  <c r="AD384" i="2"/>
  <c r="AC384" i="2"/>
  <c r="AH383" i="2"/>
  <c r="AG383" i="2"/>
  <c r="AF383" i="2"/>
  <c r="AE383" i="2"/>
  <c r="AD383" i="2"/>
  <c r="AC383" i="2"/>
  <c r="AH382" i="2"/>
  <c r="AG382" i="2"/>
  <c r="AF382" i="2"/>
  <c r="AE382" i="2"/>
  <c r="AD382" i="2"/>
  <c r="AC382" i="2"/>
  <c r="AH381" i="2"/>
  <c r="AG381" i="2"/>
  <c r="AF381" i="2"/>
  <c r="AE381" i="2"/>
  <c r="AD381" i="2"/>
  <c r="AC381" i="2"/>
  <c r="AH380" i="2"/>
  <c r="AG380" i="2"/>
  <c r="AF380" i="2"/>
  <c r="AE380" i="2"/>
  <c r="AD380" i="2"/>
  <c r="AC380" i="2"/>
  <c r="AH379" i="2"/>
  <c r="AG379" i="2"/>
  <c r="AF379" i="2"/>
  <c r="AE379" i="2"/>
  <c r="AD379" i="2"/>
  <c r="AC379" i="2"/>
  <c r="AH378" i="2"/>
  <c r="AG378" i="2"/>
  <c r="AF378" i="2"/>
  <c r="AE378" i="2"/>
  <c r="AD378" i="2"/>
  <c r="AC378" i="2"/>
  <c r="AH377" i="2"/>
  <c r="AG377" i="2"/>
  <c r="AF377" i="2"/>
  <c r="AE377" i="2"/>
  <c r="AD377" i="2"/>
  <c r="AC377" i="2"/>
  <c r="AH376" i="2"/>
  <c r="AG376" i="2"/>
  <c r="AF376" i="2"/>
  <c r="AE376" i="2"/>
  <c r="AD376" i="2"/>
  <c r="AC376" i="2"/>
  <c r="AH375" i="2"/>
  <c r="AG375" i="2"/>
  <c r="AF375" i="2"/>
  <c r="AE375" i="2"/>
  <c r="AD375" i="2"/>
  <c r="AC375" i="2"/>
  <c r="AH374" i="2"/>
  <c r="AG374" i="2"/>
  <c r="AF374" i="2"/>
  <c r="AE374" i="2"/>
  <c r="AD374" i="2"/>
  <c r="AC374" i="2"/>
  <c r="AH373" i="2"/>
  <c r="AG373" i="2"/>
  <c r="AF373" i="2"/>
  <c r="AE373" i="2"/>
  <c r="AD373" i="2"/>
  <c r="AC373" i="2"/>
  <c r="AH372" i="2"/>
  <c r="AG372" i="2"/>
  <c r="AF372" i="2"/>
  <c r="AE372" i="2"/>
  <c r="AD372" i="2"/>
  <c r="AC372" i="2"/>
  <c r="AH371" i="2"/>
  <c r="AG371" i="2"/>
  <c r="AF371" i="2"/>
  <c r="AE371" i="2"/>
  <c r="AD371" i="2"/>
  <c r="AC371" i="2"/>
  <c r="AH370" i="2"/>
  <c r="AG370" i="2"/>
  <c r="AF370" i="2"/>
  <c r="AE370" i="2"/>
  <c r="AD370" i="2"/>
  <c r="AC370" i="2"/>
  <c r="AH369" i="2"/>
  <c r="AG369" i="2"/>
  <c r="AF369" i="2"/>
  <c r="AE369" i="2"/>
  <c r="AD369" i="2"/>
  <c r="AC369" i="2"/>
  <c r="AH368" i="2"/>
  <c r="AG368" i="2"/>
  <c r="AF368" i="2"/>
  <c r="AE368" i="2"/>
  <c r="AD368" i="2"/>
  <c r="AC368" i="2"/>
  <c r="AH367" i="2"/>
  <c r="AG367" i="2"/>
  <c r="AF367" i="2"/>
  <c r="AC367" i="2"/>
  <c r="AH366" i="2"/>
  <c r="AG366" i="2"/>
  <c r="AF366" i="2"/>
  <c r="AE366" i="2"/>
  <c r="AD366" i="2"/>
  <c r="AC366" i="2"/>
  <c r="AH365" i="2"/>
  <c r="AG365" i="2"/>
  <c r="AF365" i="2"/>
  <c r="AE365" i="2"/>
  <c r="AD365" i="2"/>
  <c r="AC365" i="2"/>
  <c r="AH364" i="2"/>
  <c r="AG364" i="2"/>
  <c r="AF364" i="2"/>
  <c r="AE364" i="2"/>
  <c r="AD364" i="2"/>
  <c r="AC364" i="2"/>
  <c r="AH363" i="2"/>
  <c r="AG363" i="2"/>
  <c r="AF363" i="2"/>
  <c r="AE363" i="2"/>
  <c r="AD363" i="2"/>
  <c r="AC363" i="2"/>
  <c r="AH362" i="2"/>
  <c r="AG362" i="2"/>
  <c r="AF362" i="2"/>
  <c r="AE362" i="2"/>
  <c r="AD362" i="2"/>
  <c r="AC362" i="2"/>
  <c r="AH361" i="2"/>
  <c r="AG361" i="2"/>
  <c r="AF361" i="2"/>
  <c r="AE361" i="2"/>
  <c r="AD361" i="2"/>
  <c r="AC361" i="2"/>
  <c r="AH360" i="2"/>
  <c r="AG360" i="2"/>
  <c r="AF360" i="2"/>
  <c r="AE360" i="2"/>
  <c r="AD360" i="2"/>
  <c r="AC360" i="2"/>
  <c r="AH359" i="2"/>
  <c r="AG359" i="2"/>
  <c r="AF359" i="2"/>
  <c r="AE359" i="2"/>
  <c r="AD359" i="2"/>
  <c r="AC359" i="2"/>
  <c r="AH358" i="2"/>
  <c r="AG358" i="2"/>
  <c r="AF358" i="2"/>
  <c r="AE358" i="2"/>
  <c r="AD358" i="2"/>
  <c r="AC358" i="2"/>
  <c r="AH357" i="2"/>
  <c r="AG357" i="2"/>
  <c r="AF357" i="2"/>
  <c r="AE357" i="2"/>
  <c r="AD357" i="2"/>
  <c r="AC357" i="2"/>
  <c r="AH356" i="2"/>
  <c r="AG356" i="2"/>
  <c r="AF356" i="2"/>
  <c r="AE356" i="2"/>
  <c r="AD356" i="2"/>
  <c r="AC356" i="2"/>
  <c r="AH355" i="2"/>
  <c r="AG355" i="2"/>
  <c r="AF355" i="2"/>
  <c r="AE355" i="2"/>
  <c r="AD355" i="2"/>
  <c r="AC355" i="2"/>
  <c r="AH354" i="2"/>
  <c r="AG354" i="2"/>
  <c r="AF354" i="2"/>
  <c r="AE354" i="2"/>
  <c r="AD354" i="2"/>
  <c r="AC354" i="2"/>
  <c r="AH353" i="2"/>
  <c r="AG353" i="2"/>
  <c r="AF353" i="2"/>
  <c r="AE353" i="2"/>
  <c r="AD353" i="2"/>
  <c r="AC353" i="2"/>
  <c r="AH352" i="2"/>
  <c r="AG352" i="2"/>
  <c r="AF352" i="2"/>
  <c r="AE352" i="2"/>
  <c r="AD352" i="2"/>
  <c r="AC352" i="2"/>
  <c r="AH351" i="2"/>
  <c r="AG351" i="2"/>
  <c r="AF351" i="2"/>
  <c r="AE351" i="2"/>
  <c r="AD351" i="2"/>
  <c r="AC351" i="2"/>
  <c r="AH350" i="2"/>
  <c r="AG350" i="2"/>
  <c r="AF350" i="2"/>
  <c r="AE350" i="2"/>
  <c r="AD350" i="2"/>
  <c r="AC350" i="2"/>
  <c r="AH349" i="2"/>
  <c r="AG349" i="2"/>
  <c r="AF349" i="2"/>
  <c r="AE349" i="2"/>
  <c r="AD349" i="2"/>
  <c r="AC349" i="2"/>
  <c r="AH348" i="2"/>
  <c r="AG348" i="2"/>
  <c r="AF348" i="2"/>
  <c r="AE348" i="2"/>
  <c r="AD348" i="2"/>
  <c r="AC348" i="2"/>
  <c r="AH347" i="2"/>
  <c r="AG347" i="2"/>
  <c r="AF347" i="2"/>
  <c r="AE347" i="2"/>
  <c r="AD347" i="2"/>
  <c r="AC347" i="2"/>
  <c r="AH346" i="2"/>
  <c r="AG346" i="2"/>
  <c r="AF346" i="2"/>
  <c r="AE346" i="2"/>
  <c r="AD346" i="2"/>
  <c r="AC346" i="2"/>
  <c r="AH345" i="2"/>
  <c r="AG345" i="2"/>
  <c r="AF345" i="2"/>
  <c r="AE345" i="2"/>
  <c r="AD345" i="2"/>
  <c r="AC345" i="2"/>
  <c r="AH344" i="2"/>
  <c r="AG344" i="2"/>
  <c r="AF344" i="2"/>
  <c r="AE344" i="2"/>
  <c r="AD344" i="2"/>
  <c r="AC344" i="2"/>
  <c r="AH343" i="2"/>
  <c r="AG343" i="2"/>
  <c r="AF343" i="2"/>
  <c r="AE343" i="2"/>
  <c r="AD343" i="2"/>
  <c r="AC343" i="2"/>
  <c r="AH342" i="2"/>
  <c r="AG342" i="2"/>
  <c r="AF342" i="2"/>
  <c r="AE342" i="2"/>
  <c r="AD342" i="2"/>
  <c r="AC342" i="2"/>
  <c r="AH341" i="2"/>
  <c r="AG341" i="2"/>
  <c r="AF341" i="2"/>
  <c r="AE341" i="2"/>
  <c r="AD341" i="2"/>
  <c r="AC341" i="2"/>
  <c r="AH340" i="2"/>
  <c r="AG340" i="2"/>
  <c r="AF340" i="2"/>
  <c r="AE340" i="2"/>
  <c r="AD340" i="2"/>
  <c r="AC340" i="2"/>
  <c r="AH339" i="2"/>
  <c r="AG339" i="2"/>
  <c r="AF339" i="2"/>
  <c r="AE339" i="2"/>
  <c r="AD339" i="2"/>
  <c r="AC339" i="2"/>
  <c r="AH338" i="2"/>
  <c r="AG338" i="2"/>
  <c r="AF338" i="2"/>
  <c r="AE338" i="2"/>
  <c r="AD338" i="2"/>
  <c r="AC338" i="2"/>
  <c r="AH337" i="2"/>
  <c r="AG337" i="2"/>
  <c r="AF337" i="2"/>
  <c r="AE337" i="2"/>
  <c r="AD337" i="2"/>
  <c r="AC337" i="2"/>
  <c r="AH336" i="2"/>
  <c r="AG336" i="2"/>
  <c r="AF336" i="2"/>
  <c r="AE336" i="2"/>
  <c r="AD336" i="2"/>
  <c r="AC336" i="2"/>
  <c r="AH335" i="2"/>
  <c r="AG335" i="2"/>
  <c r="AF335" i="2"/>
  <c r="AE335" i="2"/>
  <c r="AD335" i="2"/>
  <c r="AC335" i="2"/>
  <c r="AH334" i="2"/>
  <c r="AG334" i="2"/>
  <c r="AF334" i="2"/>
  <c r="AE334" i="2"/>
  <c r="AD334" i="2"/>
  <c r="AC334" i="2"/>
  <c r="AH333" i="2"/>
  <c r="AG333" i="2"/>
  <c r="AF333" i="2"/>
  <c r="AE333" i="2"/>
  <c r="AD333" i="2"/>
  <c r="AC333" i="2"/>
  <c r="AH332" i="2"/>
  <c r="AG332" i="2"/>
  <c r="AF332" i="2"/>
  <c r="AE332" i="2"/>
  <c r="AD332" i="2"/>
  <c r="AC332" i="2"/>
  <c r="AH331" i="2"/>
  <c r="AG331" i="2"/>
  <c r="AF331" i="2"/>
  <c r="AE331" i="2"/>
  <c r="AD331" i="2"/>
  <c r="AC331" i="2"/>
  <c r="AH330" i="2"/>
  <c r="AG330" i="2"/>
  <c r="AF330" i="2"/>
  <c r="AE330" i="2"/>
  <c r="AD330" i="2"/>
  <c r="AC330" i="2"/>
  <c r="AH329" i="2"/>
  <c r="AG329" i="2"/>
  <c r="AF329" i="2"/>
  <c r="AE329" i="2"/>
  <c r="AD329" i="2"/>
  <c r="AC329" i="2"/>
  <c r="AH328" i="2"/>
  <c r="AG328" i="2"/>
  <c r="AF328" i="2"/>
  <c r="AE328" i="2"/>
  <c r="AD328" i="2"/>
  <c r="AC328" i="2"/>
  <c r="AH327" i="2"/>
  <c r="AG327" i="2"/>
  <c r="AF327" i="2"/>
  <c r="AE327" i="2"/>
  <c r="AD327" i="2"/>
  <c r="AC327" i="2"/>
  <c r="AH326" i="2"/>
  <c r="AG326" i="2"/>
  <c r="AF326" i="2"/>
  <c r="AE326" i="2"/>
  <c r="AD326" i="2"/>
  <c r="AC326" i="2"/>
  <c r="AH325" i="2"/>
  <c r="AG325" i="2"/>
  <c r="AF325" i="2"/>
  <c r="AE325" i="2"/>
  <c r="AD325" i="2"/>
  <c r="AC325" i="2"/>
  <c r="AH324" i="2"/>
  <c r="AG324" i="2"/>
  <c r="AF324" i="2"/>
  <c r="AE324" i="2"/>
  <c r="AD324" i="2"/>
  <c r="AC324" i="2"/>
  <c r="AH323" i="2"/>
  <c r="AG323" i="2"/>
  <c r="AF323" i="2"/>
  <c r="AE323" i="2"/>
  <c r="AD323" i="2"/>
  <c r="AC323" i="2"/>
  <c r="AH322" i="2"/>
  <c r="AG322" i="2"/>
  <c r="AF322" i="2"/>
  <c r="AE322" i="2"/>
  <c r="AD322" i="2"/>
  <c r="AC322" i="2"/>
  <c r="AH321" i="2"/>
  <c r="AG321" i="2"/>
  <c r="AF321" i="2"/>
  <c r="AE321" i="2"/>
  <c r="AD321" i="2"/>
  <c r="AC321" i="2"/>
  <c r="AH320" i="2"/>
  <c r="AG320" i="2"/>
  <c r="AF320" i="2"/>
  <c r="AE320" i="2"/>
  <c r="AD320" i="2"/>
  <c r="AC320" i="2"/>
  <c r="AH319" i="2"/>
  <c r="AG319" i="2"/>
  <c r="AF319" i="2"/>
  <c r="AE319" i="2"/>
  <c r="AD319" i="2"/>
  <c r="AC319" i="2"/>
  <c r="AH318" i="2"/>
  <c r="AG318" i="2"/>
  <c r="AF318" i="2"/>
  <c r="AE318" i="2"/>
  <c r="AD318" i="2"/>
  <c r="AC318" i="2"/>
  <c r="AH317" i="2"/>
  <c r="AG317" i="2"/>
  <c r="AF317" i="2"/>
  <c r="AE317" i="2"/>
  <c r="AD317" i="2"/>
  <c r="AC317" i="2"/>
  <c r="AH316" i="2"/>
  <c r="AG316" i="2"/>
  <c r="AF316" i="2"/>
  <c r="AE316" i="2"/>
  <c r="AD316" i="2"/>
  <c r="AC316" i="2"/>
  <c r="AH315" i="2"/>
  <c r="AG315" i="2"/>
  <c r="AF315" i="2"/>
  <c r="AE315" i="2"/>
  <c r="AD315" i="2"/>
  <c r="AC315" i="2"/>
  <c r="AH314" i="2"/>
  <c r="AG314" i="2"/>
  <c r="AF314" i="2"/>
  <c r="AE314" i="2"/>
  <c r="AD314" i="2"/>
  <c r="AC314" i="2"/>
  <c r="AH313" i="2"/>
  <c r="AG313" i="2"/>
  <c r="AF313" i="2"/>
  <c r="AE313" i="2"/>
  <c r="AD313" i="2"/>
  <c r="AC313" i="2"/>
  <c r="AH312" i="2"/>
  <c r="AG312" i="2"/>
  <c r="AF312" i="2"/>
  <c r="AE312" i="2"/>
  <c r="AD312" i="2"/>
  <c r="AC312" i="2"/>
  <c r="AH311" i="2"/>
  <c r="AG311" i="2"/>
  <c r="AF311" i="2"/>
  <c r="AE311" i="2"/>
  <c r="AD311" i="2"/>
  <c r="AC311" i="2"/>
  <c r="AH310" i="2"/>
  <c r="AG310" i="2"/>
  <c r="AF310" i="2"/>
  <c r="AE310" i="2"/>
  <c r="AD310" i="2"/>
  <c r="AC310" i="2"/>
  <c r="AH309" i="2"/>
  <c r="AG309" i="2"/>
  <c r="AF309" i="2"/>
  <c r="AE309" i="2"/>
  <c r="AD309" i="2"/>
  <c r="AC309" i="2"/>
  <c r="AH308" i="2"/>
  <c r="AG308" i="2"/>
  <c r="AF308" i="2"/>
  <c r="AE308" i="2"/>
  <c r="AD308" i="2"/>
  <c r="AC308" i="2"/>
  <c r="AH307" i="2"/>
  <c r="AG307" i="2"/>
  <c r="AF307" i="2"/>
  <c r="AE307" i="2"/>
  <c r="AD307" i="2"/>
  <c r="AC307" i="2"/>
  <c r="AH306" i="2"/>
  <c r="AG306" i="2"/>
  <c r="AF306" i="2"/>
  <c r="AE306" i="2"/>
  <c r="AD306" i="2"/>
  <c r="AC306" i="2"/>
  <c r="AH305" i="2"/>
  <c r="AG305" i="2"/>
  <c r="AF305" i="2"/>
  <c r="AE305" i="2"/>
  <c r="AD305" i="2"/>
  <c r="AC305" i="2"/>
  <c r="AH304" i="2"/>
  <c r="AG304" i="2"/>
  <c r="AF304" i="2"/>
  <c r="AE304" i="2"/>
  <c r="AD304" i="2"/>
  <c r="AC304" i="2"/>
  <c r="AH303" i="2"/>
  <c r="AG303" i="2"/>
  <c r="AF303" i="2"/>
  <c r="AE303" i="2"/>
  <c r="AD303" i="2"/>
  <c r="AC303" i="2"/>
  <c r="AH302" i="2"/>
  <c r="AG302" i="2"/>
  <c r="AF302" i="2"/>
  <c r="AE302" i="2"/>
  <c r="AD302" i="2"/>
  <c r="AC302" i="2"/>
  <c r="AH301" i="2"/>
  <c r="AG301" i="2"/>
  <c r="AF301" i="2"/>
  <c r="AE301" i="2"/>
  <c r="AD301" i="2"/>
  <c r="AC301" i="2"/>
  <c r="AH300" i="2"/>
  <c r="AG300" i="2"/>
  <c r="AF300" i="2"/>
  <c r="AE300" i="2"/>
  <c r="AD300" i="2"/>
  <c r="AC300" i="2"/>
  <c r="AH299" i="2"/>
  <c r="AG299" i="2"/>
  <c r="AF299" i="2"/>
  <c r="AE299" i="2"/>
  <c r="AD299" i="2"/>
  <c r="AC299" i="2"/>
  <c r="AH298" i="2"/>
  <c r="AG298" i="2"/>
  <c r="AF298" i="2"/>
  <c r="AE298" i="2"/>
  <c r="AD298" i="2"/>
  <c r="AC298" i="2"/>
  <c r="AH297" i="2"/>
  <c r="AG297" i="2"/>
  <c r="AF297" i="2"/>
  <c r="AE297" i="2"/>
  <c r="AD297" i="2"/>
  <c r="AC297" i="2"/>
  <c r="AH296" i="2"/>
  <c r="AG296" i="2"/>
  <c r="AF296" i="2"/>
  <c r="AE296" i="2"/>
  <c r="AD296" i="2"/>
  <c r="AC296" i="2"/>
  <c r="AH295" i="2"/>
  <c r="AG295" i="2"/>
  <c r="AF295" i="2"/>
  <c r="AE295" i="2"/>
  <c r="AD295" i="2"/>
  <c r="AC295" i="2"/>
  <c r="AH294" i="2"/>
  <c r="AG294" i="2"/>
  <c r="AF294" i="2"/>
  <c r="AE294" i="2"/>
  <c r="AD294" i="2"/>
  <c r="AC294" i="2"/>
  <c r="AH293" i="2"/>
  <c r="AG293" i="2"/>
  <c r="AF293" i="2"/>
  <c r="AE293" i="2"/>
  <c r="AD293" i="2"/>
  <c r="AC293" i="2"/>
  <c r="AH292" i="2"/>
  <c r="AG292" i="2"/>
  <c r="AF292" i="2"/>
  <c r="AE292" i="2"/>
  <c r="AD292" i="2"/>
  <c r="AC292" i="2"/>
  <c r="AH291" i="2"/>
  <c r="AG291" i="2"/>
  <c r="AF291" i="2"/>
  <c r="AE291" i="2"/>
  <c r="AD291" i="2"/>
  <c r="AC291" i="2"/>
  <c r="AH290" i="2"/>
  <c r="AG290" i="2"/>
  <c r="AF290" i="2"/>
  <c r="AE290" i="2"/>
  <c r="AD290" i="2"/>
  <c r="AC290" i="2"/>
  <c r="AH289" i="2"/>
  <c r="AG289" i="2"/>
  <c r="AF289" i="2"/>
  <c r="AE289" i="2"/>
  <c r="AD289" i="2"/>
  <c r="AC289" i="2"/>
  <c r="AH288" i="2"/>
  <c r="AG288" i="2"/>
  <c r="AF288" i="2"/>
  <c r="AE288" i="2"/>
  <c r="AD288" i="2"/>
  <c r="AC288" i="2"/>
  <c r="AH287" i="2"/>
  <c r="AG287" i="2"/>
  <c r="AF287" i="2"/>
  <c r="AE287" i="2"/>
  <c r="AD287" i="2"/>
  <c r="AC287" i="2"/>
  <c r="AH286" i="2"/>
  <c r="AG286" i="2"/>
  <c r="AF286" i="2"/>
  <c r="AE286" i="2"/>
  <c r="AD286" i="2"/>
  <c r="AC286" i="2"/>
  <c r="AH285" i="2"/>
  <c r="AG285" i="2"/>
  <c r="AF285" i="2"/>
  <c r="AE285" i="2"/>
  <c r="AD285" i="2"/>
  <c r="AC285" i="2"/>
  <c r="AH284" i="2"/>
  <c r="AG284" i="2"/>
  <c r="AF284" i="2"/>
  <c r="AE284" i="2"/>
  <c r="AD284" i="2"/>
  <c r="AC284" i="2"/>
  <c r="AH283" i="2"/>
  <c r="AG283" i="2"/>
  <c r="AF283" i="2"/>
  <c r="AE283" i="2"/>
  <c r="AD283" i="2"/>
  <c r="AC283" i="2"/>
  <c r="AH282" i="2"/>
  <c r="AG282" i="2"/>
  <c r="AF282" i="2"/>
  <c r="AE282" i="2"/>
  <c r="AD282" i="2"/>
  <c r="AC282" i="2"/>
  <c r="AH281" i="2"/>
  <c r="AG281" i="2"/>
  <c r="AF281" i="2"/>
  <c r="AE281" i="2"/>
  <c r="AD281" i="2"/>
  <c r="AC281" i="2"/>
  <c r="AH280" i="2"/>
  <c r="AG280" i="2"/>
  <c r="AF280" i="2"/>
  <c r="AE280" i="2"/>
  <c r="AD280" i="2"/>
  <c r="AC280" i="2"/>
  <c r="AH279" i="2"/>
  <c r="AG279" i="2"/>
  <c r="AF279" i="2"/>
  <c r="AE279" i="2"/>
  <c r="AD279" i="2"/>
  <c r="AC279" i="2"/>
  <c r="AH278" i="2"/>
  <c r="AG278" i="2"/>
  <c r="AF278" i="2"/>
  <c r="AE278" i="2"/>
  <c r="AD278" i="2"/>
  <c r="AC278" i="2"/>
  <c r="AH277" i="2"/>
  <c r="AG277" i="2"/>
  <c r="AF277" i="2"/>
  <c r="AE277" i="2"/>
  <c r="AD277" i="2"/>
  <c r="AC277" i="2"/>
  <c r="AH276" i="2"/>
  <c r="AG276" i="2"/>
  <c r="AF276" i="2"/>
  <c r="AE276" i="2"/>
  <c r="AD276" i="2"/>
  <c r="AC276" i="2"/>
  <c r="AH275" i="2"/>
  <c r="AG275" i="2"/>
  <c r="AF275" i="2"/>
  <c r="AE275" i="2"/>
  <c r="AD275" i="2"/>
  <c r="AC275" i="2"/>
  <c r="AH274" i="2"/>
  <c r="AG274" i="2"/>
  <c r="AF274" i="2"/>
  <c r="AE274" i="2"/>
  <c r="AD274" i="2"/>
  <c r="AC274" i="2"/>
  <c r="AH273" i="2"/>
  <c r="AG273" i="2"/>
  <c r="AF273" i="2"/>
  <c r="AE273" i="2"/>
  <c r="AD273" i="2"/>
  <c r="AC273" i="2"/>
  <c r="AH272" i="2"/>
  <c r="AG272" i="2"/>
  <c r="AF272" i="2"/>
  <c r="AE272" i="2"/>
  <c r="AD272" i="2"/>
  <c r="AC272" i="2"/>
  <c r="AH271" i="2"/>
  <c r="AG271" i="2"/>
  <c r="AF271" i="2"/>
  <c r="AE271" i="2"/>
  <c r="AD271" i="2"/>
  <c r="AC271" i="2"/>
  <c r="AH270" i="2"/>
  <c r="AG270" i="2"/>
  <c r="AF270" i="2"/>
  <c r="AE270" i="2"/>
  <c r="AD270" i="2"/>
  <c r="AC270" i="2"/>
  <c r="AH269" i="2"/>
  <c r="AG269" i="2"/>
  <c r="AF269" i="2"/>
  <c r="AE269" i="2"/>
  <c r="AD269" i="2"/>
  <c r="AC269" i="2"/>
  <c r="AH268" i="2"/>
  <c r="AG268" i="2"/>
  <c r="AF268" i="2"/>
  <c r="AE268" i="2"/>
  <c r="AD268" i="2"/>
  <c r="AC268" i="2"/>
  <c r="AH267" i="2"/>
  <c r="AG267" i="2"/>
  <c r="AF267" i="2"/>
  <c r="AE267" i="2"/>
  <c r="AD267" i="2"/>
  <c r="AC267" i="2"/>
  <c r="AH266" i="2"/>
  <c r="AG266" i="2"/>
  <c r="AF266" i="2"/>
  <c r="AE266" i="2"/>
  <c r="AD266" i="2"/>
  <c r="AC266" i="2"/>
  <c r="AH265" i="2"/>
  <c r="AG265" i="2"/>
  <c r="AF265" i="2"/>
  <c r="AE265" i="2"/>
  <c r="AD265" i="2"/>
  <c r="AC265" i="2"/>
  <c r="AH264" i="2"/>
  <c r="AG264" i="2"/>
  <c r="AF264" i="2"/>
  <c r="AE264" i="2"/>
  <c r="AD264" i="2"/>
  <c r="AC264" i="2"/>
  <c r="AH263" i="2"/>
  <c r="AG263" i="2"/>
  <c r="AF263" i="2"/>
  <c r="AE263" i="2"/>
  <c r="AD263" i="2"/>
  <c r="AC263" i="2"/>
  <c r="AH262" i="2"/>
  <c r="AG262" i="2"/>
  <c r="AF262" i="2"/>
  <c r="AE262" i="2"/>
  <c r="AD262" i="2"/>
  <c r="AC262" i="2"/>
  <c r="AH261" i="2"/>
  <c r="AG261" i="2"/>
  <c r="AF261" i="2"/>
  <c r="AE261" i="2"/>
  <c r="AD261" i="2"/>
  <c r="AC261" i="2"/>
  <c r="AH260" i="2"/>
  <c r="AG260" i="2"/>
  <c r="AF260" i="2"/>
  <c r="AE260" i="2"/>
  <c r="AD260" i="2"/>
  <c r="AC260" i="2"/>
  <c r="AH259" i="2"/>
  <c r="AG259" i="2"/>
  <c r="AF259" i="2"/>
  <c r="AE259" i="2"/>
  <c r="AD259" i="2"/>
  <c r="AC259" i="2"/>
  <c r="AH258" i="2"/>
  <c r="AG258" i="2"/>
  <c r="AF258" i="2"/>
  <c r="AE258" i="2"/>
  <c r="AD258" i="2"/>
  <c r="AC258" i="2"/>
  <c r="AH257" i="2"/>
  <c r="AG257" i="2"/>
  <c r="AF257" i="2"/>
  <c r="AE257" i="2"/>
  <c r="AD257" i="2"/>
  <c r="AC257" i="2"/>
  <c r="AH256" i="2"/>
  <c r="AG256" i="2"/>
  <c r="AF256" i="2"/>
  <c r="AE256" i="2"/>
  <c r="AD256" i="2"/>
  <c r="AC256" i="2"/>
  <c r="AH255" i="2"/>
  <c r="AG255" i="2"/>
  <c r="AF255" i="2"/>
  <c r="AE255" i="2"/>
  <c r="AD255" i="2"/>
  <c r="AC255" i="2"/>
  <c r="AH254" i="2"/>
  <c r="AG254" i="2"/>
  <c r="AF254" i="2"/>
  <c r="AE254" i="2"/>
  <c r="AD254" i="2"/>
  <c r="AC254" i="2"/>
  <c r="AH253" i="2"/>
  <c r="AG253" i="2"/>
  <c r="AF253" i="2"/>
  <c r="AE253" i="2"/>
  <c r="AD253" i="2"/>
  <c r="AC253" i="2"/>
  <c r="AH252" i="2"/>
  <c r="AG252" i="2"/>
  <c r="AF252" i="2"/>
  <c r="AE252" i="2"/>
  <c r="AD252" i="2"/>
  <c r="AC252" i="2"/>
  <c r="AH251" i="2"/>
  <c r="AG251" i="2"/>
  <c r="AF251" i="2"/>
  <c r="AE251" i="2"/>
  <c r="AD251" i="2"/>
  <c r="AC251" i="2"/>
  <c r="AH250" i="2"/>
  <c r="AG250" i="2"/>
  <c r="AF250" i="2"/>
  <c r="AE250" i="2"/>
  <c r="AD250" i="2"/>
  <c r="AC250" i="2"/>
  <c r="AH249" i="2"/>
  <c r="AG249" i="2"/>
  <c r="AF249" i="2"/>
  <c r="AE249" i="2"/>
  <c r="AD249" i="2"/>
  <c r="AC249" i="2"/>
  <c r="AH248" i="2"/>
  <c r="AG248" i="2"/>
  <c r="AF248" i="2"/>
  <c r="AE248" i="2"/>
  <c r="AD248" i="2"/>
  <c r="AC248" i="2"/>
  <c r="AH247" i="2"/>
  <c r="AG247" i="2"/>
  <c r="AF247" i="2"/>
  <c r="AE247" i="2"/>
  <c r="AD247" i="2"/>
  <c r="AC247" i="2"/>
  <c r="AH246" i="2"/>
  <c r="AG246" i="2"/>
  <c r="AF246" i="2"/>
  <c r="AE246" i="2"/>
  <c r="AD246" i="2"/>
  <c r="AC246" i="2"/>
  <c r="AH245" i="2"/>
  <c r="AG245" i="2"/>
  <c r="AF245" i="2"/>
  <c r="AE245" i="2"/>
  <c r="AD245" i="2"/>
  <c r="AC245" i="2"/>
  <c r="AH244" i="2"/>
  <c r="AG244" i="2"/>
  <c r="AF244" i="2"/>
  <c r="AE244" i="2"/>
  <c r="AD244" i="2"/>
  <c r="AC244" i="2"/>
  <c r="AH243" i="2"/>
  <c r="AG243" i="2"/>
  <c r="AF243" i="2"/>
  <c r="AE243" i="2"/>
  <c r="AD243" i="2"/>
  <c r="AC243" i="2"/>
  <c r="AH242" i="2"/>
  <c r="AG242" i="2"/>
  <c r="AF242" i="2"/>
  <c r="AE242" i="2"/>
  <c r="AD242" i="2"/>
  <c r="AC242" i="2"/>
  <c r="AH241" i="2"/>
  <c r="AG241" i="2"/>
  <c r="AF241" i="2"/>
  <c r="AE241" i="2"/>
  <c r="AD241" i="2"/>
  <c r="AC241" i="2"/>
  <c r="AH240" i="2"/>
  <c r="AG240" i="2"/>
  <c r="AF240" i="2"/>
  <c r="AE240" i="2"/>
  <c r="AD240" i="2"/>
  <c r="AC240" i="2"/>
  <c r="AH239" i="2"/>
  <c r="AG239" i="2"/>
  <c r="AF239" i="2"/>
  <c r="AE239" i="2"/>
  <c r="AD239" i="2"/>
  <c r="AC239" i="2"/>
  <c r="AH238" i="2"/>
  <c r="AG238" i="2"/>
  <c r="AF238" i="2"/>
  <c r="AE238" i="2"/>
  <c r="AD238" i="2"/>
  <c r="AC238" i="2"/>
  <c r="AH237" i="2"/>
  <c r="AG237" i="2"/>
  <c r="AF237" i="2"/>
  <c r="AE237" i="2"/>
  <c r="AD237" i="2"/>
  <c r="AC237" i="2"/>
  <c r="AH236" i="2"/>
  <c r="AG236" i="2"/>
  <c r="AF236" i="2"/>
  <c r="AE236" i="2"/>
  <c r="AD236" i="2"/>
  <c r="AC236" i="2"/>
  <c r="AH235" i="2"/>
  <c r="AG235" i="2"/>
  <c r="AF235" i="2"/>
  <c r="AE235" i="2"/>
  <c r="AD235" i="2"/>
  <c r="AC235" i="2"/>
  <c r="AH234" i="2"/>
  <c r="AG234" i="2"/>
  <c r="AF234" i="2"/>
  <c r="AE234" i="2"/>
  <c r="AD234" i="2"/>
  <c r="AC234" i="2"/>
  <c r="AH233" i="2"/>
  <c r="AG233" i="2"/>
  <c r="AF233" i="2"/>
  <c r="AE233" i="2"/>
  <c r="AD233" i="2"/>
  <c r="AC233" i="2"/>
  <c r="AH232" i="2"/>
  <c r="AG232" i="2"/>
  <c r="AF232" i="2"/>
  <c r="AE232" i="2"/>
  <c r="AD232" i="2"/>
  <c r="AC232" i="2"/>
  <c r="AH231" i="2"/>
  <c r="AG231" i="2"/>
  <c r="AF231" i="2"/>
  <c r="AE231" i="2"/>
  <c r="AD231" i="2"/>
  <c r="AC231" i="2"/>
  <c r="AH230" i="2"/>
  <c r="AG230" i="2"/>
  <c r="AF230" i="2"/>
  <c r="AE230" i="2"/>
  <c r="AD230" i="2"/>
  <c r="AC230" i="2"/>
  <c r="AH229" i="2"/>
  <c r="AG229" i="2"/>
  <c r="AF229" i="2"/>
  <c r="AE229" i="2"/>
  <c r="AD229" i="2"/>
  <c r="AC229" i="2"/>
  <c r="AH228" i="2"/>
  <c r="AG228" i="2"/>
  <c r="AF228" i="2"/>
  <c r="AE228" i="2"/>
  <c r="AD228" i="2"/>
  <c r="AC228" i="2"/>
  <c r="AH227" i="2"/>
  <c r="AG227" i="2"/>
  <c r="AF227" i="2"/>
  <c r="AE227" i="2"/>
  <c r="AD227" i="2"/>
  <c r="AC227" i="2"/>
  <c r="AH226" i="2"/>
  <c r="AG226" i="2"/>
  <c r="AF226" i="2"/>
  <c r="AE226" i="2"/>
  <c r="AD226" i="2"/>
  <c r="AC226" i="2"/>
  <c r="AH225" i="2"/>
  <c r="AG225" i="2"/>
  <c r="AF225" i="2"/>
  <c r="AE225" i="2"/>
  <c r="AD225" i="2"/>
  <c r="AC225" i="2"/>
  <c r="AH224" i="2"/>
  <c r="AG224" i="2"/>
  <c r="AF224" i="2"/>
  <c r="AE224" i="2"/>
  <c r="AD224" i="2"/>
  <c r="AC224" i="2"/>
  <c r="AH223" i="2"/>
  <c r="AG223" i="2"/>
  <c r="AF223" i="2"/>
  <c r="AE223" i="2"/>
  <c r="AD223" i="2"/>
  <c r="AC223" i="2"/>
  <c r="AH222" i="2"/>
  <c r="AG222" i="2"/>
  <c r="AF222" i="2"/>
  <c r="AE222" i="2"/>
  <c r="AD222" i="2"/>
  <c r="AC222" i="2"/>
  <c r="AH221" i="2"/>
  <c r="AG221" i="2"/>
  <c r="AF221" i="2"/>
  <c r="AE221" i="2"/>
  <c r="AD221" i="2"/>
  <c r="AC221" i="2"/>
  <c r="AH220" i="2"/>
  <c r="AG220" i="2"/>
  <c r="AF220" i="2"/>
  <c r="AE220" i="2"/>
  <c r="AD220" i="2"/>
  <c r="AC220" i="2"/>
  <c r="AH219" i="2"/>
  <c r="AG219" i="2"/>
  <c r="AF219" i="2"/>
  <c r="AE219" i="2"/>
  <c r="AD219" i="2"/>
  <c r="AC219" i="2"/>
  <c r="AH218" i="2"/>
  <c r="AG218" i="2"/>
  <c r="AF218" i="2"/>
  <c r="AE218" i="2"/>
  <c r="AD218" i="2"/>
  <c r="AC218" i="2"/>
  <c r="AH217" i="2"/>
  <c r="AG217" i="2"/>
  <c r="AF217" i="2"/>
  <c r="AE217" i="2"/>
  <c r="AD217" i="2"/>
  <c r="AC217" i="2"/>
  <c r="AH216" i="2"/>
  <c r="AG216" i="2"/>
  <c r="AF216" i="2"/>
  <c r="AE216" i="2"/>
  <c r="AD216" i="2"/>
  <c r="AC216" i="2"/>
  <c r="AH215" i="2"/>
  <c r="AG215" i="2"/>
  <c r="AF215" i="2"/>
  <c r="AE215" i="2"/>
  <c r="AD215" i="2"/>
  <c r="AC215" i="2"/>
  <c r="AH214" i="2"/>
  <c r="AG214" i="2"/>
  <c r="AF214" i="2"/>
  <c r="AE214" i="2"/>
  <c r="AD214" i="2"/>
  <c r="AC214" i="2"/>
  <c r="AH213" i="2"/>
  <c r="AG213" i="2"/>
  <c r="AF213" i="2"/>
  <c r="AE213" i="2"/>
  <c r="AD213" i="2"/>
  <c r="AC213" i="2"/>
  <c r="AH212" i="2"/>
  <c r="AG212" i="2"/>
  <c r="AF212" i="2"/>
  <c r="AE212" i="2"/>
  <c r="AD212" i="2"/>
  <c r="AC212" i="2"/>
  <c r="AH211" i="2"/>
  <c r="AG211" i="2"/>
  <c r="AF211" i="2"/>
  <c r="AE211" i="2"/>
  <c r="AD211" i="2"/>
  <c r="AC211" i="2"/>
  <c r="AH210" i="2"/>
  <c r="AG210" i="2"/>
  <c r="AF210" i="2"/>
  <c r="AE210" i="2"/>
  <c r="AD210" i="2"/>
  <c r="AC210" i="2"/>
  <c r="AH209" i="2"/>
  <c r="AG209" i="2"/>
  <c r="AF209" i="2"/>
  <c r="AE209" i="2"/>
  <c r="AD209" i="2"/>
  <c r="AC209" i="2"/>
  <c r="AH208" i="2"/>
  <c r="AG208" i="2"/>
  <c r="AF208" i="2"/>
  <c r="AE208" i="2"/>
  <c r="AD208" i="2"/>
  <c r="AC208" i="2"/>
  <c r="AH207" i="2"/>
  <c r="AG207" i="2"/>
  <c r="AF207" i="2"/>
  <c r="AE207" i="2"/>
  <c r="AD207" i="2"/>
  <c r="AC207" i="2"/>
  <c r="AH206" i="2"/>
  <c r="AG206" i="2"/>
  <c r="AF206" i="2"/>
  <c r="AE206" i="2"/>
  <c r="AD206" i="2"/>
  <c r="AC206" i="2"/>
  <c r="AH104" i="2"/>
  <c r="AG104" i="2"/>
  <c r="AF104" i="2"/>
  <c r="AE104" i="2"/>
  <c r="AD104" i="2"/>
  <c r="AC104" i="2"/>
  <c r="AH103" i="2"/>
  <c r="AG103" i="2"/>
  <c r="AF103" i="2"/>
  <c r="AE103" i="2"/>
  <c r="AD103" i="2"/>
  <c r="AC103" i="2"/>
  <c r="AH102" i="2"/>
  <c r="AG102" i="2"/>
  <c r="AF102" i="2"/>
  <c r="AE102" i="2"/>
  <c r="AD102" i="2"/>
  <c r="AC102" i="2"/>
  <c r="AH101" i="2"/>
  <c r="AG101" i="2"/>
  <c r="AF101" i="2"/>
  <c r="AE101" i="2"/>
  <c r="AD101" i="2"/>
  <c r="AC101" i="2"/>
  <c r="AH100" i="2"/>
  <c r="AG100" i="2"/>
  <c r="AF100" i="2"/>
  <c r="AE100" i="2"/>
  <c r="AD100" i="2"/>
  <c r="AC100" i="2"/>
  <c r="AH99" i="2"/>
  <c r="AG99" i="2"/>
  <c r="AF99" i="2"/>
  <c r="AE99" i="2"/>
  <c r="AD99" i="2"/>
  <c r="AC99" i="2"/>
  <c r="AH98" i="2"/>
  <c r="AG98" i="2"/>
  <c r="AF98" i="2"/>
  <c r="AE98" i="2"/>
  <c r="AD98" i="2"/>
  <c r="AC98" i="2"/>
  <c r="AH97" i="2"/>
  <c r="AG97" i="2"/>
  <c r="AF97" i="2"/>
  <c r="AE97" i="2"/>
  <c r="AD97" i="2"/>
  <c r="AC97" i="2"/>
  <c r="AH96" i="2"/>
  <c r="AG96" i="2"/>
  <c r="AF96" i="2"/>
  <c r="AE96" i="2"/>
  <c r="AD96" i="2"/>
  <c r="AC96" i="2"/>
  <c r="AH95" i="2"/>
  <c r="AG95" i="2"/>
  <c r="AF95" i="2"/>
  <c r="AE95" i="2"/>
  <c r="AD95" i="2"/>
  <c r="AC95" i="2"/>
  <c r="AH94" i="2"/>
  <c r="AG94" i="2"/>
  <c r="AF94" i="2"/>
  <c r="AE94" i="2"/>
  <c r="AD94" i="2"/>
  <c r="AC94" i="2"/>
  <c r="AH93" i="2"/>
  <c r="AG93" i="2"/>
  <c r="AF93" i="2"/>
  <c r="AE93" i="2"/>
  <c r="AD93" i="2"/>
  <c r="AC93" i="2"/>
  <c r="AH92" i="2"/>
  <c r="AG92" i="2"/>
  <c r="AF92" i="2"/>
  <c r="AE92" i="2"/>
  <c r="AD92" i="2"/>
  <c r="AC92" i="2"/>
  <c r="AH91" i="2"/>
  <c r="AG91" i="2"/>
  <c r="AF91" i="2"/>
  <c r="AE91" i="2"/>
  <c r="AD91" i="2"/>
  <c r="AC91" i="2"/>
  <c r="AH90" i="2"/>
  <c r="AG90" i="2"/>
  <c r="AF90" i="2"/>
  <c r="AE90" i="2"/>
  <c r="AD90" i="2"/>
  <c r="AC90" i="2"/>
  <c r="AH89" i="2"/>
  <c r="AG89" i="2"/>
  <c r="AF89" i="2"/>
  <c r="AE89" i="2"/>
  <c r="AD89" i="2"/>
  <c r="AC89" i="2"/>
  <c r="AH88" i="2"/>
  <c r="AG88" i="2"/>
  <c r="AF88" i="2"/>
  <c r="AE88" i="2"/>
  <c r="AD88" i="2"/>
  <c r="AC88" i="2"/>
  <c r="AH87" i="2"/>
  <c r="AG87" i="2"/>
  <c r="AF87" i="2"/>
  <c r="AE87" i="2"/>
  <c r="AD87" i="2"/>
  <c r="AC87" i="2"/>
  <c r="AH86" i="2"/>
  <c r="AG86" i="2"/>
  <c r="AF86" i="2"/>
  <c r="AE86" i="2"/>
  <c r="AD86" i="2"/>
  <c r="AC86" i="2"/>
  <c r="AH85" i="2"/>
  <c r="AG85" i="2"/>
  <c r="AF85" i="2"/>
  <c r="AE85" i="2"/>
  <c r="AD85" i="2"/>
  <c r="AC85" i="2"/>
  <c r="AH84" i="2"/>
  <c r="AG84" i="2"/>
  <c r="AF84" i="2"/>
  <c r="AE84" i="2"/>
  <c r="AD84" i="2"/>
  <c r="AC84" i="2"/>
  <c r="AH83" i="2"/>
  <c r="AG83" i="2"/>
  <c r="AF83" i="2"/>
  <c r="AE83" i="2"/>
  <c r="AD83" i="2"/>
  <c r="AC83" i="2"/>
  <c r="AH82" i="2"/>
  <c r="AG82" i="2"/>
  <c r="AF82" i="2"/>
  <c r="AE82" i="2"/>
  <c r="AD82" i="2"/>
  <c r="AC82" i="2"/>
  <c r="AH81" i="2"/>
  <c r="AG81" i="2"/>
  <c r="AF81" i="2"/>
  <c r="AE81" i="2"/>
  <c r="AD81" i="2"/>
  <c r="AC81" i="2"/>
  <c r="AH80" i="2"/>
  <c r="AG80" i="2"/>
  <c r="AF80" i="2"/>
  <c r="AE80" i="2"/>
  <c r="AD80" i="2"/>
  <c r="AC80" i="2"/>
  <c r="AH79" i="2"/>
  <c r="AG79" i="2"/>
  <c r="AF79" i="2"/>
  <c r="AE79" i="2"/>
  <c r="AD79" i="2"/>
  <c r="AC79" i="2"/>
  <c r="AH78" i="2"/>
  <c r="AG78" i="2"/>
  <c r="AF78" i="2"/>
  <c r="AE78" i="2"/>
  <c r="AD78" i="2"/>
  <c r="AC78" i="2"/>
  <c r="AH77" i="2"/>
  <c r="AG77" i="2"/>
  <c r="AF77" i="2"/>
  <c r="AE77" i="2"/>
  <c r="AD77" i="2"/>
  <c r="AC77" i="2"/>
  <c r="AH76" i="2"/>
  <c r="AG76" i="2"/>
  <c r="AF76" i="2"/>
  <c r="AE76" i="2"/>
  <c r="AD76" i="2"/>
  <c r="AC76" i="2"/>
  <c r="AH75" i="2"/>
  <c r="AG75" i="2"/>
  <c r="AF75" i="2"/>
  <c r="AE75" i="2"/>
  <c r="AD75" i="2"/>
  <c r="AC75" i="2"/>
  <c r="AH74" i="2"/>
  <c r="AG74" i="2"/>
  <c r="AF74" i="2"/>
  <c r="AE74" i="2"/>
  <c r="AD74" i="2"/>
  <c r="AC74" i="2"/>
  <c r="AH73" i="2"/>
  <c r="AG73" i="2"/>
  <c r="AF73" i="2"/>
  <c r="AE73" i="2"/>
  <c r="AD73" i="2"/>
  <c r="AC73" i="2"/>
  <c r="AH72" i="2"/>
  <c r="AG72" i="2"/>
  <c r="AF72" i="2"/>
  <c r="AE72" i="2"/>
  <c r="AD72" i="2"/>
  <c r="AC72" i="2"/>
  <c r="AH71" i="2"/>
  <c r="AG71" i="2"/>
  <c r="AF71" i="2"/>
  <c r="AE71" i="2"/>
  <c r="AD71" i="2"/>
  <c r="AC71" i="2"/>
  <c r="AH70" i="2"/>
  <c r="AG70" i="2"/>
  <c r="AF70" i="2"/>
  <c r="AE70" i="2"/>
  <c r="AD70" i="2"/>
  <c r="AC70" i="2"/>
  <c r="AH69" i="2"/>
  <c r="AG69" i="2"/>
  <c r="AF69" i="2"/>
  <c r="AE69" i="2"/>
  <c r="AD69" i="2"/>
  <c r="AC69" i="2"/>
  <c r="AH68" i="2"/>
  <c r="AG68" i="2"/>
  <c r="AF68" i="2"/>
  <c r="AE68" i="2"/>
  <c r="AD68" i="2"/>
  <c r="AC68" i="2"/>
  <c r="AH67" i="2"/>
  <c r="AG67" i="2"/>
  <c r="AF67" i="2"/>
  <c r="AE67" i="2"/>
  <c r="AD67" i="2"/>
  <c r="AC67" i="2"/>
  <c r="AH66" i="2"/>
  <c r="AG66" i="2"/>
  <c r="AF66" i="2"/>
  <c r="AE66" i="2"/>
  <c r="AD66" i="2"/>
  <c r="AC66" i="2"/>
  <c r="AH65" i="2"/>
  <c r="AG65" i="2"/>
  <c r="AF65" i="2"/>
  <c r="AE65" i="2"/>
  <c r="AD65" i="2"/>
  <c r="AC65" i="2"/>
  <c r="AH64" i="2"/>
  <c r="AG64" i="2"/>
  <c r="AF64" i="2"/>
  <c r="AE64" i="2"/>
  <c r="AD64" i="2"/>
  <c r="AC64" i="2"/>
  <c r="AH63" i="2"/>
  <c r="AG63" i="2"/>
  <c r="AF63" i="2"/>
  <c r="AE63" i="2"/>
  <c r="AD63" i="2"/>
  <c r="AC63" i="2"/>
  <c r="AH62" i="2"/>
  <c r="AG62" i="2"/>
  <c r="AF62" i="2"/>
  <c r="AE62" i="2"/>
  <c r="AD62" i="2"/>
  <c r="AC62" i="2"/>
  <c r="AH61" i="2"/>
  <c r="AG61" i="2"/>
  <c r="AF61" i="2"/>
  <c r="AE61" i="2"/>
  <c r="AD61" i="2"/>
  <c r="AC61" i="2"/>
  <c r="AH60" i="2"/>
  <c r="AG60" i="2"/>
  <c r="AF60" i="2"/>
  <c r="AE60" i="2"/>
  <c r="AD60" i="2"/>
  <c r="AC60" i="2"/>
  <c r="AH59" i="2"/>
  <c r="AG59" i="2"/>
  <c r="AF59" i="2"/>
  <c r="AE59" i="2"/>
  <c r="AD59" i="2"/>
  <c r="AC59" i="2"/>
  <c r="AH58" i="2"/>
  <c r="AG58" i="2"/>
  <c r="AF58" i="2"/>
  <c r="AE58" i="2"/>
  <c r="AD58" i="2"/>
  <c r="AC58" i="2"/>
  <c r="AH57" i="2"/>
  <c r="AG57" i="2"/>
  <c r="AF57" i="2"/>
  <c r="AE57" i="2"/>
  <c r="AD57" i="2"/>
  <c r="AC57" i="2"/>
  <c r="AH56" i="2"/>
  <c r="AG56" i="2"/>
  <c r="AF56" i="2"/>
  <c r="AE56" i="2"/>
  <c r="AD56" i="2"/>
  <c r="AC56" i="2"/>
  <c r="AH55" i="2"/>
  <c r="AG55" i="2"/>
  <c r="AF55" i="2"/>
  <c r="AE55" i="2"/>
  <c r="AD55" i="2"/>
  <c r="AC55" i="2"/>
  <c r="AH54" i="2"/>
  <c r="AG54" i="2"/>
  <c r="AF54" i="2"/>
  <c r="AE54" i="2"/>
  <c r="AD54" i="2"/>
  <c r="AC54" i="2"/>
  <c r="AH53" i="2"/>
  <c r="AG53" i="2"/>
  <c r="AF53" i="2"/>
  <c r="AE53" i="2"/>
  <c r="AD53" i="2"/>
  <c r="AC53" i="2"/>
  <c r="AH52" i="2"/>
  <c r="AG52" i="2"/>
  <c r="AF52" i="2"/>
  <c r="AE52" i="2"/>
  <c r="AD52" i="2"/>
  <c r="AC52" i="2"/>
  <c r="AH51" i="2"/>
  <c r="AG51" i="2"/>
  <c r="AF51" i="2"/>
  <c r="AE51" i="2"/>
  <c r="AD51" i="2"/>
  <c r="AC51" i="2"/>
  <c r="AH50" i="2"/>
  <c r="AG50" i="2"/>
  <c r="AF50" i="2"/>
  <c r="AE50" i="2"/>
  <c r="AD50" i="2"/>
  <c r="AC50" i="2"/>
  <c r="AH49" i="2"/>
  <c r="AG49" i="2"/>
  <c r="AF49" i="2"/>
  <c r="AE49" i="2"/>
  <c r="AD49" i="2"/>
  <c r="AC49" i="2"/>
  <c r="AH48" i="2"/>
  <c r="AG48" i="2"/>
  <c r="AF48" i="2"/>
  <c r="AE48" i="2"/>
  <c r="AD48" i="2"/>
  <c r="AC48" i="2"/>
  <c r="AH47" i="2"/>
  <c r="AG47" i="2"/>
  <c r="AF47" i="2"/>
  <c r="AE47" i="2"/>
  <c r="AD47" i="2"/>
  <c r="AC47" i="2"/>
  <c r="AH46" i="2"/>
  <c r="AG46" i="2"/>
  <c r="AF46" i="2"/>
  <c r="AE46" i="2"/>
  <c r="AD46" i="2"/>
  <c r="AC46" i="2"/>
  <c r="AH45" i="2"/>
  <c r="AG45" i="2"/>
  <c r="AF45" i="2"/>
  <c r="AE45" i="2"/>
  <c r="AD45" i="2"/>
  <c r="AC45" i="2"/>
  <c r="AH44" i="2"/>
  <c r="AG44" i="2"/>
  <c r="AF44" i="2"/>
  <c r="AE44" i="2"/>
  <c r="AD44" i="2"/>
  <c r="AC44" i="2"/>
  <c r="AH43" i="2"/>
  <c r="AG43" i="2"/>
  <c r="AF43" i="2"/>
  <c r="AE43" i="2"/>
  <c r="AD43" i="2"/>
  <c r="AC43" i="2"/>
  <c r="AH42" i="2"/>
  <c r="AG42" i="2"/>
  <c r="AF42" i="2"/>
  <c r="AE42" i="2"/>
  <c r="AD42" i="2"/>
  <c r="AC42" i="2"/>
  <c r="AH41" i="2"/>
  <c r="AG41" i="2"/>
  <c r="AF41" i="2"/>
  <c r="AE41" i="2"/>
  <c r="AD41" i="2"/>
  <c r="AC41" i="2"/>
  <c r="AH40" i="2"/>
  <c r="AG40" i="2"/>
  <c r="AF40" i="2"/>
  <c r="AE40" i="2"/>
  <c r="AD40" i="2"/>
  <c r="AC40" i="2"/>
  <c r="AH39" i="2"/>
  <c r="AG39" i="2"/>
  <c r="AF39" i="2"/>
  <c r="AE39" i="2"/>
  <c r="AD39" i="2"/>
  <c r="AC39" i="2"/>
  <c r="AH38" i="2"/>
  <c r="AG38" i="2"/>
  <c r="AF38" i="2"/>
  <c r="AE38" i="2"/>
  <c r="AD38" i="2"/>
  <c r="AC38" i="2"/>
  <c r="AH37" i="2"/>
  <c r="AG37" i="2"/>
  <c r="AF37" i="2"/>
  <c r="AE37" i="2"/>
  <c r="AD37" i="2"/>
  <c r="AC37" i="2"/>
  <c r="AH36" i="2"/>
  <c r="AG36" i="2"/>
  <c r="AF36" i="2"/>
  <c r="AE36" i="2"/>
  <c r="AD36" i="2"/>
  <c r="AC36" i="2"/>
  <c r="AH35" i="2"/>
  <c r="AG35" i="2"/>
  <c r="AF35" i="2"/>
  <c r="AE35" i="2"/>
  <c r="AD35" i="2"/>
  <c r="AC35" i="2"/>
  <c r="AH34" i="2"/>
  <c r="AG34" i="2"/>
  <c r="AF34" i="2"/>
  <c r="AE34" i="2"/>
  <c r="AD34" i="2"/>
  <c r="AC34" i="2"/>
  <c r="AH33" i="2"/>
  <c r="AG33" i="2"/>
  <c r="AF33" i="2"/>
  <c r="AE33" i="2"/>
  <c r="AD33" i="2"/>
  <c r="AC33" i="2"/>
  <c r="AH32" i="2"/>
  <c r="AG32" i="2"/>
  <c r="AF32" i="2"/>
  <c r="AE32" i="2"/>
  <c r="AD32" i="2"/>
  <c r="AC32" i="2"/>
  <c r="AH31" i="2"/>
  <c r="AG31" i="2"/>
  <c r="AF31" i="2"/>
  <c r="AE31" i="2"/>
  <c r="AD31" i="2"/>
  <c r="AC31" i="2"/>
  <c r="AH30" i="2"/>
  <c r="AG30" i="2"/>
  <c r="AF30" i="2"/>
  <c r="AE30" i="2"/>
  <c r="AD30" i="2"/>
  <c r="AC30" i="2"/>
  <c r="AH29" i="2"/>
  <c r="AG29" i="2"/>
  <c r="AF29" i="2"/>
  <c r="AE29" i="2"/>
  <c r="AD29" i="2"/>
  <c r="AC29" i="2"/>
  <c r="AH28" i="2"/>
  <c r="AG28" i="2"/>
  <c r="AF28" i="2"/>
  <c r="AE28" i="2"/>
  <c r="AD28" i="2"/>
  <c r="AC28" i="2"/>
  <c r="AH27" i="2"/>
  <c r="AG27" i="2"/>
  <c r="AF27" i="2"/>
  <c r="AE27" i="2"/>
  <c r="AD27" i="2"/>
  <c r="AC27" i="2"/>
  <c r="AH26" i="2"/>
  <c r="AG26" i="2"/>
  <c r="AF26" i="2"/>
  <c r="AE26" i="2"/>
  <c r="AD26" i="2"/>
  <c r="AC26" i="2"/>
  <c r="AH25" i="2"/>
  <c r="AG25" i="2"/>
  <c r="AF25" i="2"/>
  <c r="AE25" i="2"/>
  <c r="AD25" i="2"/>
  <c r="AC25" i="2"/>
  <c r="AH24" i="2"/>
  <c r="AG24" i="2"/>
  <c r="AF24" i="2"/>
  <c r="AE24" i="2"/>
  <c r="AD24" i="2"/>
  <c r="AC24" i="2"/>
  <c r="AH23" i="2"/>
  <c r="AG23" i="2"/>
  <c r="AF23" i="2"/>
  <c r="AE23" i="2"/>
  <c r="AD23" i="2"/>
  <c r="AC23" i="2"/>
  <c r="AH22" i="2"/>
  <c r="AG22" i="2"/>
  <c r="AF22" i="2"/>
  <c r="AE22" i="2"/>
  <c r="AD22" i="2"/>
  <c r="AC22" i="2"/>
  <c r="AH21" i="2"/>
  <c r="AG21" i="2"/>
  <c r="AF21" i="2"/>
  <c r="AE21" i="2"/>
  <c r="AD21" i="2"/>
  <c r="AC21" i="2"/>
  <c r="AH20" i="2"/>
  <c r="AG20" i="2"/>
  <c r="AF20" i="2"/>
  <c r="AE20" i="2"/>
  <c r="AD20" i="2"/>
  <c r="AC20" i="2"/>
  <c r="AH19" i="2"/>
  <c r="AG19" i="2"/>
  <c r="AF19" i="2"/>
  <c r="AE19" i="2"/>
  <c r="AD19" i="2"/>
  <c r="AC19" i="2"/>
  <c r="AH18" i="2"/>
  <c r="AG18" i="2"/>
  <c r="AF18" i="2"/>
  <c r="AE18" i="2"/>
  <c r="AD18" i="2"/>
  <c r="AC18" i="2"/>
  <c r="AH17" i="2"/>
  <c r="AG17" i="2"/>
  <c r="AF17" i="2"/>
  <c r="AE17" i="2"/>
  <c r="AD17" i="2"/>
  <c r="AC17" i="2"/>
  <c r="AH16" i="2"/>
  <c r="AG16" i="2"/>
  <c r="AF16" i="2"/>
  <c r="AE16" i="2"/>
  <c r="AD16" i="2"/>
  <c r="AC16" i="2"/>
  <c r="AH15" i="2"/>
  <c r="AG15" i="2"/>
  <c r="AF15" i="2"/>
  <c r="AE15" i="2"/>
  <c r="AD15" i="2"/>
  <c r="AC15" i="2"/>
  <c r="AH14" i="2"/>
  <c r="AG14" i="2"/>
  <c r="AF14" i="2"/>
  <c r="AE14" i="2"/>
  <c r="AD14" i="2"/>
  <c r="AC14" i="2"/>
  <c r="AH13" i="2"/>
  <c r="AG13" i="2"/>
  <c r="AF13" i="2"/>
  <c r="AE13" i="2"/>
  <c r="AD13" i="2"/>
  <c r="AC13" i="2"/>
  <c r="AH12" i="2"/>
  <c r="AG12" i="2"/>
  <c r="AF12" i="2"/>
  <c r="AE12" i="2"/>
  <c r="AD12" i="2"/>
  <c r="AC12" i="2"/>
  <c r="AH11" i="2"/>
  <c r="AG11" i="2"/>
  <c r="AF11" i="2"/>
  <c r="AE11" i="2"/>
  <c r="AD11" i="2"/>
  <c r="AC11" i="2"/>
  <c r="AH10" i="2"/>
  <c r="AG10" i="2"/>
  <c r="AF10" i="2"/>
  <c r="AE10" i="2"/>
  <c r="AD10" i="2"/>
  <c r="AC10" i="2"/>
  <c r="AH9" i="2"/>
  <c r="AG9" i="2"/>
  <c r="AF9" i="2"/>
  <c r="AE9" i="2"/>
  <c r="AD9" i="2"/>
  <c r="AC9" i="2"/>
  <c r="AH8" i="2"/>
  <c r="AG8" i="2"/>
  <c r="AF8" i="2"/>
  <c r="AE8" i="2"/>
  <c r="AD8" i="2"/>
  <c r="AC8" i="2"/>
  <c r="AH7" i="2"/>
  <c r="AG7" i="2"/>
  <c r="AF7" i="2"/>
  <c r="AE7" i="2"/>
  <c r="AD7" i="2"/>
  <c r="AC7" i="2"/>
  <c r="AH6" i="2"/>
  <c r="AG6" i="2"/>
  <c r="AF6" i="2"/>
  <c r="AE6" i="2"/>
  <c r="AD6" i="2"/>
  <c r="AC6" i="2"/>
  <c r="AH5" i="2"/>
  <c r="AG5" i="2"/>
  <c r="AF5" i="2"/>
  <c r="AE5" i="2"/>
  <c r="AD5" i="2"/>
  <c r="AC5" i="2"/>
  <c r="AH4" i="2"/>
  <c r="AG4" i="2"/>
  <c r="AF4" i="2"/>
  <c r="AE4" i="2"/>
  <c r="AD4" i="2"/>
  <c r="AC4" i="2"/>
  <c r="W18" i="4" l="1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7" i="4"/>
  <c r="R19" i="4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R87" i="4" s="1"/>
  <c r="R88" i="4" s="1"/>
  <c r="R89" i="4" s="1"/>
  <c r="R90" i="4" s="1"/>
  <c r="R91" i="4" s="1"/>
  <c r="R92" i="4" s="1"/>
  <c r="R93" i="4" s="1"/>
  <c r="R94" i="4" s="1"/>
  <c r="R95" i="4" s="1"/>
  <c r="R96" i="4" s="1"/>
  <c r="R97" i="4" s="1"/>
  <c r="R98" i="4" s="1"/>
  <c r="R99" i="4" s="1"/>
  <c r="R100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R115" i="4" s="1"/>
  <c r="R116" i="4" s="1"/>
  <c r="R117" i="4" s="1"/>
  <c r="R18" i="4"/>
  <c r="O18" i="4"/>
  <c r="P18" i="4"/>
  <c r="Q18" i="4"/>
  <c r="O19" i="4"/>
  <c r="P19" i="4"/>
  <c r="Q19" i="4"/>
  <c r="O20" i="4"/>
  <c r="P20" i="4"/>
  <c r="Q20" i="4"/>
  <c r="O21" i="4"/>
  <c r="P21" i="4"/>
  <c r="Q21" i="4"/>
  <c r="O22" i="4"/>
  <c r="P22" i="4"/>
  <c r="Q22" i="4"/>
  <c r="O23" i="4"/>
  <c r="P23" i="4"/>
  <c r="Q23" i="4"/>
  <c r="O24" i="4"/>
  <c r="P24" i="4"/>
  <c r="Q24" i="4"/>
  <c r="O25" i="4"/>
  <c r="P25" i="4"/>
  <c r="Q25" i="4"/>
  <c r="O26" i="4"/>
  <c r="P26" i="4"/>
  <c r="Q26" i="4"/>
  <c r="O27" i="4"/>
  <c r="P27" i="4"/>
  <c r="Q27" i="4"/>
  <c r="O28" i="4"/>
  <c r="P28" i="4"/>
  <c r="Q28" i="4"/>
  <c r="O29" i="4"/>
  <c r="P29" i="4"/>
  <c r="Q29" i="4"/>
  <c r="O30" i="4"/>
  <c r="P30" i="4"/>
  <c r="Q30" i="4"/>
  <c r="O31" i="4"/>
  <c r="P31" i="4"/>
  <c r="Q31" i="4"/>
  <c r="O32" i="4"/>
  <c r="P32" i="4"/>
  <c r="Q32" i="4"/>
  <c r="O33" i="4"/>
  <c r="P33" i="4"/>
  <c r="Q33" i="4"/>
  <c r="O34" i="4"/>
  <c r="P34" i="4"/>
  <c r="Q34" i="4"/>
  <c r="O35" i="4"/>
  <c r="P35" i="4"/>
  <c r="Q35" i="4"/>
  <c r="O36" i="4"/>
  <c r="P36" i="4"/>
  <c r="Q36" i="4"/>
  <c r="O37" i="4"/>
  <c r="P37" i="4"/>
  <c r="Q37" i="4"/>
  <c r="O38" i="4"/>
  <c r="P38" i="4"/>
  <c r="Q38" i="4"/>
  <c r="O39" i="4"/>
  <c r="P39" i="4"/>
  <c r="Q39" i="4"/>
  <c r="O40" i="4"/>
  <c r="P40" i="4"/>
  <c r="Q40" i="4"/>
  <c r="O41" i="4"/>
  <c r="P41" i="4"/>
  <c r="Q41" i="4"/>
  <c r="O42" i="4"/>
  <c r="P42" i="4"/>
  <c r="Q42" i="4"/>
  <c r="O43" i="4"/>
  <c r="P43" i="4"/>
  <c r="Q43" i="4"/>
  <c r="O44" i="4"/>
  <c r="P44" i="4"/>
  <c r="Q44" i="4"/>
  <c r="O45" i="4"/>
  <c r="P45" i="4"/>
  <c r="Q45" i="4"/>
  <c r="O46" i="4"/>
  <c r="P46" i="4"/>
  <c r="Q46" i="4"/>
  <c r="O47" i="4"/>
  <c r="P47" i="4"/>
  <c r="Q47" i="4"/>
  <c r="O48" i="4"/>
  <c r="P48" i="4"/>
  <c r="Q48" i="4"/>
  <c r="O49" i="4"/>
  <c r="P49" i="4"/>
  <c r="Q49" i="4"/>
  <c r="O50" i="4"/>
  <c r="P50" i="4"/>
  <c r="Q50" i="4"/>
  <c r="O51" i="4"/>
  <c r="P51" i="4"/>
  <c r="Q51" i="4"/>
  <c r="O52" i="4"/>
  <c r="P52" i="4"/>
  <c r="Q52" i="4"/>
  <c r="O53" i="4"/>
  <c r="P53" i="4"/>
  <c r="Q53" i="4"/>
  <c r="O54" i="4"/>
  <c r="P54" i="4"/>
  <c r="Q54" i="4"/>
  <c r="O55" i="4"/>
  <c r="P55" i="4"/>
  <c r="Q55" i="4"/>
  <c r="O56" i="4"/>
  <c r="P56" i="4"/>
  <c r="Q56" i="4"/>
  <c r="O57" i="4"/>
  <c r="P57" i="4"/>
  <c r="Q57" i="4"/>
  <c r="O58" i="4"/>
  <c r="P58" i="4"/>
  <c r="Q58" i="4"/>
  <c r="O59" i="4"/>
  <c r="P59" i="4"/>
  <c r="Q59" i="4"/>
  <c r="O60" i="4"/>
  <c r="P60" i="4"/>
  <c r="Q60" i="4"/>
  <c r="O61" i="4"/>
  <c r="P61" i="4"/>
  <c r="Q61" i="4"/>
  <c r="O62" i="4"/>
  <c r="P62" i="4"/>
  <c r="Q62" i="4"/>
  <c r="O63" i="4"/>
  <c r="P63" i="4"/>
  <c r="Q63" i="4"/>
  <c r="O64" i="4"/>
  <c r="P64" i="4"/>
  <c r="Q64" i="4"/>
  <c r="O65" i="4"/>
  <c r="P65" i="4"/>
  <c r="Q65" i="4"/>
  <c r="O66" i="4"/>
  <c r="P66" i="4"/>
  <c r="Q66" i="4"/>
  <c r="O67" i="4"/>
  <c r="P67" i="4"/>
  <c r="Q67" i="4"/>
  <c r="O68" i="4"/>
  <c r="P68" i="4"/>
  <c r="Q68" i="4"/>
  <c r="O69" i="4"/>
  <c r="P69" i="4"/>
  <c r="Q69" i="4"/>
  <c r="O70" i="4"/>
  <c r="P70" i="4"/>
  <c r="Q70" i="4"/>
  <c r="O71" i="4"/>
  <c r="P71" i="4"/>
  <c r="Q71" i="4"/>
  <c r="O72" i="4"/>
  <c r="P72" i="4"/>
  <c r="Q72" i="4"/>
  <c r="O73" i="4"/>
  <c r="P73" i="4"/>
  <c r="Q73" i="4"/>
  <c r="O74" i="4"/>
  <c r="P74" i="4"/>
  <c r="Q74" i="4"/>
  <c r="O75" i="4"/>
  <c r="P75" i="4"/>
  <c r="Q75" i="4"/>
  <c r="O76" i="4"/>
  <c r="P76" i="4"/>
  <c r="Q76" i="4"/>
  <c r="O77" i="4"/>
  <c r="P77" i="4"/>
  <c r="Q77" i="4"/>
  <c r="O78" i="4"/>
  <c r="P78" i="4"/>
  <c r="Q78" i="4"/>
  <c r="O79" i="4"/>
  <c r="P79" i="4"/>
  <c r="Q79" i="4"/>
  <c r="O80" i="4"/>
  <c r="P80" i="4"/>
  <c r="Q80" i="4"/>
  <c r="O81" i="4"/>
  <c r="P81" i="4"/>
  <c r="Q81" i="4"/>
  <c r="O82" i="4"/>
  <c r="P82" i="4"/>
  <c r="Q82" i="4"/>
  <c r="O83" i="4"/>
  <c r="P83" i="4"/>
  <c r="Q83" i="4"/>
  <c r="O84" i="4"/>
  <c r="P84" i="4"/>
  <c r="Q84" i="4"/>
  <c r="O85" i="4"/>
  <c r="P85" i="4"/>
  <c r="Q85" i="4"/>
  <c r="O86" i="4"/>
  <c r="P86" i="4"/>
  <c r="Q86" i="4"/>
  <c r="O87" i="4"/>
  <c r="P87" i="4"/>
  <c r="Q87" i="4"/>
  <c r="O88" i="4"/>
  <c r="P88" i="4"/>
  <c r="Q88" i="4"/>
  <c r="O89" i="4"/>
  <c r="P89" i="4"/>
  <c r="Q89" i="4"/>
  <c r="O90" i="4"/>
  <c r="P90" i="4"/>
  <c r="Q90" i="4"/>
  <c r="O91" i="4"/>
  <c r="P91" i="4"/>
  <c r="Q91" i="4"/>
  <c r="O92" i="4"/>
  <c r="P92" i="4"/>
  <c r="Q92" i="4"/>
  <c r="O93" i="4"/>
  <c r="P93" i="4"/>
  <c r="Q93" i="4"/>
  <c r="O94" i="4"/>
  <c r="P94" i="4"/>
  <c r="Q94" i="4"/>
  <c r="O95" i="4"/>
  <c r="P95" i="4"/>
  <c r="Q95" i="4"/>
  <c r="O96" i="4"/>
  <c r="P96" i="4"/>
  <c r="Q96" i="4"/>
  <c r="O97" i="4"/>
  <c r="P97" i="4"/>
  <c r="Q97" i="4"/>
  <c r="O98" i="4"/>
  <c r="P98" i="4"/>
  <c r="Q98" i="4"/>
  <c r="O99" i="4"/>
  <c r="P99" i="4"/>
  <c r="Q99" i="4"/>
  <c r="O100" i="4"/>
  <c r="P100" i="4"/>
  <c r="Q100" i="4"/>
  <c r="O101" i="4"/>
  <c r="P101" i="4"/>
  <c r="Q101" i="4"/>
  <c r="O102" i="4"/>
  <c r="P102" i="4"/>
  <c r="Q102" i="4"/>
  <c r="O103" i="4"/>
  <c r="P103" i="4"/>
  <c r="Q103" i="4"/>
  <c r="O104" i="4"/>
  <c r="P104" i="4"/>
  <c r="Q104" i="4"/>
  <c r="O105" i="4"/>
  <c r="P105" i="4"/>
  <c r="Q105" i="4"/>
  <c r="O106" i="4"/>
  <c r="P106" i="4"/>
  <c r="Q106" i="4"/>
  <c r="O107" i="4"/>
  <c r="P107" i="4"/>
  <c r="Q107" i="4"/>
  <c r="O108" i="4"/>
  <c r="P108" i="4"/>
  <c r="Q108" i="4"/>
  <c r="O109" i="4"/>
  <c r="P109" i="4"/>
  <c r="Q109" i="4"/>
  <c r="O110" i="4"/>
  <c r="P110" i="4"/>
  <c r="Q110" i="4"/>
  <c r="O111" i="4"/>
  <c r="P111" i="4"/>
  <c r="Q111" i="4"/>
  <c r="O112" i="4"/>
  <c r="P112" i="4"/>
  <c r="Q112" i="4"/>
  <c r="O113" i="4"/>
  <c r="P113" i="4"/>
  <c r="Q113" i="4"/>
  <c r="O114" i="4"/>
  <c r="P114" i="4"/>
  <c r="Q114" i="4"/>
  <c r="O115" i="4"/>
  <c r="P115" i="4"/>
  <c r="Q115" i="4"/>
  <c r="O116" i="4"/>
  <c r="P116" i="4"/>
  <c r="Q116" i="4"/>
  <c r="O117" i="4"/>
  <c r="P117" i="4"/>
  <c r="Q117" i="4"/>
  <c r="O118" i="4"/>
  <c r="P118" i="4"/>
  <c r="Q118" i="4"/>
  <c r="O119" i="4"/>
  <c r="P119" i="4"/>
  <c r="Q119" i="4"/>
  <c r="O120" i="4"/>
  <c r="P120" i="4"/>
  <c r="Q120" i="4"/>
  <c r="O121" i="4"/>
  <c r="P121" i="4"/>
  <c r="Q121" i="4"/>
  <c r="O122" i="4"/>
  <c r="P122" i="4"/>
  <c r="Q122" i="4"/>
  <c r="O123" i="4"/>
  <c r="P123" i="4"/>
  <c r="Q123" i="4"/>
  <c r="O124" i="4"/>
  <c r="P124" i="4"/>
  <c r="Q124" i="4"/>
  <c r="O125" i="4"/>
  <c r="P125" i="4"/>
  <c r="Q125" i="4"/>
  <c r="O126" i="4"/>
  <c r="P126" i="4"/>
  <c r="Q126" i="4"/>
  <c r="O127" i="4"/>
  <c r="P127" i="4"/>
  <c r="Q127" i="4"/>
  <c r="O128" i="4"/>
  <c r="P128" i="4"/>
  <c r="Q128" i="4"/>
  <c r="O129" i="4"/>
  <c r="P129" i="4"/>
  <c r="Q129" i="4"/>
  <c r="O130" i="4"/>
  <c r="P130" i="4"/>
  <c r="Q130" i="4"/>
  <c r="O131" i="4"/>
  <c r="P131" i="4"/>
  <c r="Q131" i="4"/>
  <c r="O132" i="4"/>
  <c r="P132" i="4"/>
  <c r="Q132" i="4"/>
  <c r="O133" i="4"/>
  <c r="P133" i="4"/>
  <c r="Q133" i="4"/>
  <c r="O134" i="4"/>
  <c r="P134" i="4"/>
  <c r="Q134" i="4"/>
  <c r="O135" i="4"/>
  <c r="P135" i="4"/>
  <c r="Q135" i="4"/>
  <c r="O136" i="4"/>
  <c r="P136" i="4"/>
  <c r="Q136" i="4"/>
  <c r="O137" i="4"/>
  <c r="P137" i="4"/>
  <c r="Q137" i="4"/>
  <c r="O138" i="4"/>
  <c r="P138" i="4"/>
  <c r="Q138" i="4"/>
  <c r="O139" i="4"/>
  <c r="P139" i="4"/>
  <c r="Q139" i="4"/>
  <c r="O140" i="4"/>
  <c r="P140" i="4"/>
  <c r="Q140" i="4"/>
  <c r="O141" i="4"/>
  <c r="P141" i="4"/>
  <c r="Q141" i="4"/>
  <c r="O142" i="4"/>
  <c r="P142" i="4"/>
  <c r="Q142" i="4"/>
  <c r="O143" i="4"/>
  <c r="P143" i="4"/>
  <c r="Q143" i="4"/>
  <c r="O144" i="4"/>
  <c r="P144" i="4"/>
  <c r="Q144" i="4"/>
  <c r="O145" i="4"/>
  <c r="P145" i="4"/>
  <c r="Q145" i="4"/>
  <c r="O146" i="4"/>
  <c r="P146" i="4"/>
  <c r="Q146" i="4"/>
  <c r="O147" i="4"/>
  <c r="P147" i="4"/>
  <c r="Q147" i="4"/>
  <c r="O148" i="4"/>
  <c r="P148" i="4"/>
  <c r="Q148" i="4"/>
  <c r="O149" i="4"/>
  <c r="P149" i="4"/>
  <c r="Q149" i="4"/>
  <c r="O150" i="4"/>
  <c r="P150" i="4"/>
  <c r="Q150" i="4"/>
  <c r="O151" i="4"/>
  <c r="P151" i="4"/>
  <c r="Q151" i="4"/>
  <c r="O152" i="4"/>
  <c r="P152" i="4"/>
  <c r="Q152" i="4"/>
  <c r="O153" i="4"/>
  <c r="P153" i="4"/>
  <c r="Q153" i="4"/>
  <c r="O154" i="4"/>
  <c r="P154" i="4"/>
  <c r="Q154" i="4"/>
  <c r="O155" i="4"/>
  <c r="P155" i="4"/>
  <c r="Q155" i="4"/>
  <c r="O156" i="4"/>
  <c r="P156" i="4"/>
  <c r="Q156" i="4"/>
  <c r="O157" i="4"/>
  <c r="P157" i="4"/>
  <c r="Q157" i="4"/>
  <c r="O158" i="4"/>
  <c r="P158" i="4"/>
  <c r="Q158" i="4"/>
  <c r="O159" i="4"/>
  <c r="P159" i="4"/>
  <c r="Q159" i="4"/>
  <c r="O160" i="4"/>
  <c r="P160" i="4"/>
  <c r="Q160" i="4"/>
  <c r="O161" i="4"/>
  <c r="P161" i="4"/>
  <c r="Q161" i="4"/>
  <c r="O162" i="4"/>
  <c r="P162" i="4"/>
  <c r="Q162" i="4"/>
  <c r="O163" i="4"/>
  <c r="P163" i="4"/>
  <c r="Q163" i="4"/>
  <c r="O164" i="4"/>
  <c r="P164" i="4"/>
  <c r="Q164" i="4"/>
  <c r="O165" i="4"/>
  <c r="P165" i="4"/>
  <c r="Q165" i="4"/>
  <c r="O166" i="4"/>
  <c r="P166" i="4"/>
  <c r="Q166" i="4"/>
  <c r="O167" i="4"/>
  <c r="P167" i="4"/>
  <c r="Q167" i="4"/>
  <c r="O168" i="4"/>
  <c r="P168" i="4"/>
  <c r="Q168" i="4"/>
  <c r="O169" i="4"/>
  <c r="P169" i="4"/>
  <c r="Q169" i="4"/>
  <c r="O170" i="4"/>
  <c r="P170" i="4"/>
  <c r="Q170" i="4"/>
  <c r="O171" i="4"/>
  <c r="P171" i="4"/>
  <c r="Q171" i="4"/>
  <c r="O172" i="4"/>
  <c r="P172" i="4"/>
  <c r="Q172" i="4"/>
  <c r="O173" i="4"/>
  <c r="P173" i="4"/>
  <c r="Q173" i="4"/>
  <c r="O174" i="4"/>
  <c r="P174" i="4"/>
  <c r="Q174" i="4"/>
  <c r="O175" i="4"/>
  <c r="P175" i="4"/>
  <c r="Q175" i="4"/>
  <c r="O176" i="4"/>
  <c r="P176" i="4"/>
  <c r="Q176" i="4"/>
  <c r="O177" i="4"/>
  <c r="P177" i="4"/>
  <c r="Q177" i="4"/>
  <c r="O178" i="4"/>
  <c r="P178" i="4"/>
  <c r="Q178" i="4"/>
  <c r="O179" i="4"/>
  <c r="P179" i="4"/>
  <c r="Q179" i="4"/>
  <c r="O180" i="4"/>
  <c r="P180" i="4"/>
  <c r="Q180" i="4"/>
  <c r="O181" i="4"/>
  <c r="P181" i="4"/>
  <c r="Q181" i="4"/>
  <c r="O182" i="4"/>
  <c r="P182" i="4"/>
  <c r="Q182" i="4"/>
  <c r="O183" i="4"/>
  <c r="P183" i="4"/>
  <c r="Q183" i="4"/>
  <c r="O184" i="4"/>
  <c r="P184" i="4"/>
  <c r="Q184" i="4"/>
  <c r="O185" i="4"/>
  <c r="P185" i="4"/>
  <c r="Q185" i="4"/>
  <c r="O186" i="4"/>
  <c r="P186" i="4"/>
  <c r="Q186" i="4"/>
  <c r="O187" i="4"/>
  <c r="P187" i="4"/>
  <c r="Q187" i="4"/>
  <c r="O188" i="4"/>
  <c r="P188" i="4"/>
  <c r="Q188" i="4"/>
  <c r="O189" i="4"/>
  <c r="P189" i="4"/>
  <c r="Q189" i="4"/>
  <c r="O190" i="4"/>
  <c r="P190" i="4"/>
  <c r="Q190" i="4"/>
  <c r="O191" i="4"/>
  <c r="P191" i="4"/>
  <c r="Q191" i="4"/>
  <c r="O192" i="4"/>
  <c r="P192" i="4"/>
  <c r="Q192" i="4"/>
  <c r="O193" i="4"/>
  <c r="P193" i="4"/>
  <c r="Q193" i="4"/>
  <c r="O194" i="4"/>
  <c r="P194" i="4"/>
  <c r="Q194" i="4"/>
  <c r="O195" i="4"/>
  <c r="P195" i="4"/>
  <c r="Q195" i="4"/>
  <c r="O196" i="4"/>
  <c r="P196" i="4"/>
  <c r="Q196" i="4"/>
  <c r="O197" i="4"/>
  <c r="P197" i="4"/>
  <c r="Q197" i="4"/>
  <c r="O198" i="4"/>
  <c r="P198" i="4"/>
  <c r="Q198" i="4"/>
  <c r="O199" i="4"/>
  <c r="P199" i="4"/>
  <c r="Q199" i="4"/>
  <c r="O200" i="4"/>
  <c r="P200" i="4"/>
  <c r="Q200" i="4"/>
  <c r="O201" i="4"/>
  <c r="P201" i="4"/>
  <c r="Q201" i="4"/>
  <c r="O202" i="4"/>
  <c r="P202" i="4"/>
  <c r="Q202" i="4"/>
  <c r="O203" i="4"/>
  <c r="P203" i="4"/>
  <c r="Q203" i="4"/>
  <c r="O204" i="4"/>
  <c r="P204" i="4"/>
  <c r="Q204" i="4"/>
  <c r="O205" i="4"/>
  <c r="P205" i="4"/>
  <c r="Q205" i="4"/>
  <c r="O206" i="4"/>
  <c r="P206" i="4"/>
  <c r="Q206" i="4"/>
  <c r="O207" i="4"/>
  <c r="P207" i="4"/>
  <c r="Q207" i="4"/>
  <c r="O208" i="4"/>
  <c r="P208" i="4"/>
  <c r="Q208" i="4"/>
  <c r="O209" i="4"/>
  <c r="P209" i="4"/>
  <c r="Q209" i="4"/>
  <c r="O210" i="4"/>
  <c r="P210" i="4"/>
  <c r="Q210" i="4"/>
  <c r="O211" i="4"/>
  <c r="P211" i="4"/>
  <c r="Q211" i="4"/>
  <c r="O212" i="4"/>
  <c r="P212" i="4"/>
  <c r="Q212" i="4"/>
  <c r="O213" i="4"/>
  <c r="P213" i="4"/>
  <c r="Q213" i="4"/>
  <c r="O214" i="4"/>
  <c r="P214" i="4"/>
  <c r="Q214" i="4"/>
  <c r="O215" i="4"/>
  <c r="P215" i="4"/>
  <c r="Q215" i="4"/>
  <c r="O216" i="4"/>
  <c r="P216" i="4"/>
  <c r="Q216" i="4"/>
  <c r="O217" i="4"/>
  <c r="P217" i="4"/>
  <c r="Q217" i="4"/>
  <c r="O218" i="4"/>
  <c r="P218" i="4"/>
  <c r="Q218" i="4"/>
  <c r="O219" i="4"/>
  <c r="P219" i="4"/>
  <c r="Q219" i="4"/>
  <c r="O220" i="4"/>
  <c r="P220" i="4"/>
  <c r="Q220" i="4"/>
  <c r="O221" i="4"/>
  <c r="P221" i="4"/>
  <c r="Q221" i="4"/>
  <c r="O222" i="4"/>
  <c r="P222" i="4"/>
  <c r="Q222" i="4"/>
  <c r="O223" i="4"/>
  <c r="P223" i="4"/>
  <c r="Q223" i="4"/>
  <c r="O224" i="4"/>
  <c r="P224" i="4"/>
  <c r="Q224" i="4"/>
  <c r="O225" i="4"/>
  <c r="P225" i="4"/>
  <c r="Q225" i="4"/>
  <c r="O226" i="4"/>
  <c r="P226" i="4"/>
  <c r="Q226" i="4"/>
  <c r="O227" i="4"/>
  <c r="P227" i="4"/>
  <c r="Q227" i="4"/>
  <c r="O228" i="4"/>
  <c r="P228" i="4"/>
  <c r="Q228" i="4"/>
  <c r="O229" i="4"/>
  <c r="P229" i="4"/>
  <c r="Q229" i="4"/>
  <c r="O230" i="4"/>
  <c r="P230" i="4"/>
  <c r="Q230" i="4"/>
  <c r="O231" i="4"/>
  <c r="P231" i="4"/>
  <c r="Q231" i="4"/>
  <c r="O232" i="4"/>
  <c r="P232" i="4"/>
  <c r="Q232" i="4"/>
  <c r="O233" i="4"/>
  <c r="P233" i="4"/>
  <c r="Q233" i="4"/>
  <c r="O234" i="4"/>
  <c r="P234" i="4"/>
  <c r="Q234" i="4"/>
  <c r="O235" i="4"/>
  <c r="P235" i="4"/>
  <c r="Q235" i="4"/>
  <c r="O236" i="4"/>
  <c r="P236" i="4"/>
  <c r="Q236" i="4"/>
  <c r="O237" i="4"/>
  <c r="P237" i="4"/>
  <c r="Q237" i="4"/>
  <c r="O238" i="4"/>
  <c r="P238" i="4"/>
  <c r="Q238" i="4"/>
  <c r="O239" i="4"/>
  <c r="P239" i="4"/>
  <c r="Q239" i="4"/>
  <c r="O240" i="4"/>
  <c r="P240" i="4"/>
  <c r="Q240" i="4"/>
  <c r="O241" i="4"/>
  <c r="P241" i="4"/>
  <c r="Q241" i="4"/>
  <c r="O242" i="4"/>
  <c r="P242" i="4"/>
  <c r="Q242" i="4"/>
  <c r="O243" i="4"/>
  <c r="P243" i="4"/>
  <c r="Q243" i="4"/>
  <c r="O244" i="4"/>
  <c r="P244" i="4"/>
  <c r="Q244" i="4"/>
  <c r="O245" i="4"/>
  <c r="P245" i="4"/>
  <c r="Q245" i="4"/>
  <c r="O246" i="4"/>
  <c r="P246" i="4"/>
  <c r="Q246" i="4"/>
  <c r="O247" i="4"/>
  <c r="P247" i="4"/>
  <c r="Q247" i="4"/>
  <c r="O248" i="4"/>
  <c r="P248" i="4"/>
  <c r="Q248" i="4"/>
  <c r="O249" i="4"/>
  <c r="P249" i="4"/>
  <c r="Q249" i="4"/>
  <c r="O250" i="4"/>
  <c r="P250" i="4"/>
  <c r="Q250" i="4"/>
  <c r="O251" i="4"/>
  <c r="P251" i="4"/>
  <c r="Q251" i="4"/>
  <c r="O252" i="4"/>
  <c r="P252" i="4"/>
  <c r="Q252" i="4"/>
  <c r="O253" i="4"/>
  <c r="P253" i="4"/>
  <c r="Q253" i="4"/>
  <c r="O254" i="4"/>
  <c r="P254" i="4"/>
  <c r="Q254" i="4"/>
  <c r="O255" i="4"/>
  <c r="P255" i="4"/>
  <c r="Q255" i="4"/>
  <c r="O256" i="4"/>
  <c r="P256" i="4"/>
  <c r="Q256" i="4"/>
  <c r="O257" i="4"/>
  <c r="P257" i="4"/>
  <c r="Q257" i="4"/>
  <c r="O258" i="4"/>
  <c r="P258" i="4"/>
  <c r="Q258" i="4"/>
  <c r="O259" i="4"/>
  <c r="P259" i="4"/>
  <c r="Q259" i="4"/>
  <c r="O260" i="4"/>
  <c r="P260" i="4"/>
  <c r="Q260" i="4"/>
  <c r="O261" i="4"/>
  <c r="P261" i="4"/>
  <c r="Q261" i="4"/>
  <c r="O262" i="4"/>
  <c r="P262" i="4"/>
  <c r="Q262" i="4"/>
  <c r="O263" i="4"/>
  <c r="P263" i="4"/>
  <c r="Q263" i="4"/>
  <c r="O264" i="4"/>
  <c r="P264" i="4"/>
  <c r="Q264" i="4"/>
  <c r="O265" i="4"/>
  <c r="P265" i="4"/>
  <c r="Q265" i="4"/>
  <c r="O266" i="4"/>
  <c r="P266" i="4"/>
  <c r="Q266" i="4"/>
  <c r="O267" i="4"/>
  <c r="P267" i="4"/>
  <c r="Q267" i="4"/>
  <c r="O268" i="4"/>
  <c r="P268" i="4"/>
  <c r="Q268" i="4"/>
  <c r="O269" i="4"/>
  <c r="P269" i="4"/>
  <c r="Q269" i="4"/>
  <c r="O270" i="4"/>
  <c r="P270" i="4"/>
  <c r="Q270" i="4"/>
  <c r="O271" i="4"/>
  <c r="P271" i="4"/>
  <c r="Q271" i="4"/>
  <c r="O272" i="4"/>
  <c r="P272" i="4"/>
  <c r="Q272" i="4"/>
  <c r="O273" i="4"/>
  <c r="P273" i="4"/>
  <c r="Q273" i="4"/>
  <c r="O274" i="4"/>
  <c r="P274" i="4"/>
  <c r="Q274" i="4"/>
  <c r="O275" i="4"/>
  <c r="P275" i="4"/>
  <c r="Q275" i="4"/>
  <c r="O276" i="4"/>
  <c r="P276" i="4"/>
  <c r="Q276" i="4"/>
  <c r="O277" i="4"/>
  <c r="P277" i="4"/>
  <c r="Q277" i="4"/>
  <c r="O278" i="4"/>
  <c r="P278" i="4"/>
  <c r="Q278" i="4"/>
  <c r="O279" i="4"/>
  <c r="P279" i="4"/>
  <c r="Q279" i="4"/>
  <c r="O280" i="4"/>
  <c r="P280" i="4"/>
  <c r="Q280" i="4"/>
  <c r="O281" i="4"/>
  <c r="P281" i="4"/>
  <c r="Q281" i="4"/>
  <c r="O282" i="4"/>
  <c r="P282" i="4"/>
  <c r="Q282" i="4"/>
  <c r="O283" i="4"/>
  <c r="P283" i="4"/>
  <c r="Q283" i="4"/>
  <c r="O284" i="4"/>
  <c r="P284" i="4"/>
  <c r="Q284" i="4"/>
  <c r="O285" i="4"/>
  <c r="P285" i="4"/>
  <c r="Q285" i="4"/>
  <c r="O286" i="4"/>
  <c r="P286" i="4"/>
  <c r="Q286" i="4"/>
  <c r="O287" i="4"/>
  <c r="P287" i="4"/>
  <c r="Q287" i="4"/>
  <c r="O288" i="4"/>
  <c r="P288" i="4"/>
  <c r="Q288" i="4"/>
  <c r="O289" i="4"/>
  <c r="P289" i="4"/>
  <c r="Q289" i="4"/>
  <c r="O290" i="4"/>
  <c r="P290" i="4"/>
  <c r="Q290" i="4"/>
  <c r="O291" i="4"/>
  <c r="P291" i="4"/>
  <c r="Q291" i="4"/>
  <c r="O292" i="4"/>
  <c r="P292" i="4"/>
  <c r="Q292" i="4"/>
  <c r="O293" i="4"/>
  <c r="P293" i="4"/>
  <c r="Q293" i="4"/>
  <c r="O294" i="4"/>
  <c r="P294" i="4"/>
  <c r="Q294" i="4"/>
  <c r="O295" i="4"/>
  <c r="P295" i="4"/>
  <c r="Q295" i="4"/>
  <c r="O296" i="4"/>
  <c r="P296" i="4"/>
  <c r="Q296" i="4"/>
  <c r="O297" i="4"/>
  <c r="P297" i="4"/>
  <c r="Q297" i="4"/>
  <c r="O298" i="4"/>
  <c r="P298" i="4"/>
  <c r="Q298" i="4"/>
  <c r="O299" i="4"/>
  <c r="P299" i="4"/>
  <c r="Q299" i="4"/>
  <c r="O300" i="4"/>
  <c r="P300" i="4"/>
  <c r="Q300" i="4"/>
  <c r="O301" i="4"/>
  <c r="P301" i="4"/>
  <c r="Q301" i="4"/>
  <c r="O302" i="4"/>
  <c r="P302" i="4"/>
  <c r="Q302" i="4"/>
  <c r="O303" i="4"/>
  <c r="P303" i="4"/>
  <c r="Q303" i="4"/>
  <c r="O304" i="4"/>
  <c r="P304" i="4"/>
  <c r="Q304" i="4"/>
  <c r="O305" i="4"/>
  <c r="P305" i="4"/>
  <c r="Q305" i="4"/>
  <c r="O306" i="4"/>
  <c r="P306" i="4"/>
  <c r="Q306" i="4"/>
  <c r="O307" i="4"/>
  <c r="P307" i="4"/>
  <c r="Q307" i="4"/>
  <c r="O308" i="4"/>
  <c r="P308" i="4"/>
  <c r="Q308" i="4"/>
  <c r="O309" i="4"/>
  <c r="P309" i="4"/>
  <c r="Q309" i="4"/>
  <c r="O310" i="4"/>
  <c r="P310" i="4"/>
  <c r="Q310" i="4"/>
  <c r="O311" i="4"/>
  <c r="P311" i="4"/>
  <c r="Q311" i="4"/>
  <c r="O312" i="4"/>
  <c r="P312" i="4"/>
  <c r="Q312" i="4"/>
  <c r="O313" i="4"/>
  <c r="P313" i="4"/>
  <c r="Q313" i="4"/>
  <c r="O314" i="4"/>
  <c r="P314" i="4"/>
  <c r="Q314" i="4"/>
  <c r="O315" i="4"/>
  <c r="P315" i="4"/>
  <c r="Q315" i="4"/>
  <c r="O316" i="4"/>
  <c r="P316" i="4"/>
  <c r="Q316" i="4"/>
  <c r="O317" i="4"/>
  <c r="P317" i="4"/>
  <c r="Q317" i="4"/>
  <c r="O318" i="4"/>
  <c r="P318" i="4"/>
  <c r="Q318" i="4"/>
  <c r="O319" i="4"/>
  <c r="P319" i="4"/>
  <c r="Q319" i="4"/>
  <c r="O320" i="4"/>
  <c r="P320" i="4"/>
  <c r="Q320" i="4"/>
  <c r="O321" i="4"/>
  <c r="P321" i="4"/>
  <c r="Q321" i="4"/>
  <c r="O322" i="4"/>
  <c r="P322" i="4"/>
  <c r="Q322" i="4"/>
  <c r="O323" i="4"/>
  <c r="P323" i="4"/>
  <c r="Q323" i="4"/>
  <c r="O324" i="4"/>
  <c r="P324" i="4"/>
  <c r="Q324" i="4"/>
  <c r="O325" i="4"/>
  <c r="P325" i="4"/>
  <c r="Q325" i="4"/>
  <c r="O326" i="4"/>
  <c r="P326" i="4"/>
  <c r="Q326" i="4"/>
  <c r="O327" i="4"/>
  <c r="P327" i="4"/>
  <c r="Q327" i="4"/>
  <c r="O328" i="4"/>
  <c r="P328" i="4"/>
  <c r="Q328" i="4"/>
  <c r="O329" i="4"/>
  <c r="P329" i="4"/>
  <c r="Q329" i="4"/>
  <c r="O330" i="4"/>
  <c r="P330" i="4"/>
  <c r="Q330" i="4"/>
  <c r="O331" i="4"/>
  <c r="P331" i="4"/>
  <c r="Q331" i="4"/>
  <c r="O332" i="4"/>
  <c r="P332" i="4"/>
  <c r="Q332" i="4"/>
  <c r="O333" i="4"/>
  <c r="P333" i="4"/>
  <c r="Q333" i="4"/>
  <c r="O334" i="4"/>
  <c r="P334" i="4"/>
  <c r="Q334" i="4"/>
  <c r="O335" i="4"/>
  <c r="P335" i="4"/>
  <c r="Q335" i="4"/>
  <c r="O336" i="4"/>
  <c r="P336" i="4"/>
  <c r="Q336" i="4"/>
  <c r="O337" i="4"/>
  <c r="P337" i="4"/>
  <c r="Q337" i="4"/>
  <c r="O338" i="4"/>
  <c r="P338" i="4"/>
  <c r="Q338" i="4"/>
  <c r="O339" i="4"/>
  <c r="P339" i="4"/>
  <c r="Q339" i="4"/>
  <c r="O340" i="4"/>
  <c r="P340" i="4"/>
  <c r="Q340" i="4"/>
  <c r="O341" i="4"/>
  <c r="P341" i="4"/>
  <c r="Q341" i="4"/>
  <c r="O342" i="4"/>
  <c r="P342" i="4"/>
  <c r="Q342" i="4"/>
  <c r="O343" i="4"/>
  <c r="P343" i="4"/>
  <c r="Q343" i="4"/>
  <c r="O344" i="4"/>
  <c r="P344" i="4"/>
  <c r="Q344" i="4"/>
  <c r="O345" i="4"/>
  <c r="P345" i="4"/>
  <c r="Q345" i="4"/>
  <c r="O346" i="4"/>
  <c r="P346" i="4"/>
  <c r="Q346" i="4"/>
  <c r="O347" i="4"/>
  <c r="P347" i="4"/>
  <c r="Q347" i="4"/>
  <c r="O348" i="4"/>
  <c r="P348" i="4"/>
  <c r="Q348" i="4"/>
  <c r="O349" i="4"/>
  <c r="P349" i="4"/>
  <c r="Q349" i="4"/>
  <c r="O350" i="4"/>
  <c r="P350" i="4"/>
  <c r="Q350" i="4"/>
  <c r="O351" i="4"/>
  <c r="P351" i="4"/>
  <c r="Q351" i="4"/>
  <c r="O352" i="4"/>
  <c r="P352" i="4"/>
  <c r="Q352" i="4"/>
  <c r="O353" i="4"/>
  <c r="P353" i="4"/>
  <c r="Q353" i="4"/>
  <c r="O354" i="4"/>
  <c r="P354" i="4"/>
  <c r="Q354" i="4"/>
  <c r="O355" i="4"/>
  <c r="P355" i="4"/>
  <c r="Q355" i="4"/>
  <c r="O356" i="4"/>
  <c r="P356" i="4"/>
  <c r="Q356" i="4"/>
  <c r="O357" i="4"/>
  <c r="P357" i="4"/>
  <c r="Q357" i="4"/>
  <c r="O358" i="4"/>
  <c r="P358" i="4"/>
  <c r="Q358" i="4"/>
  <c r="O359" i="4"/>
  <c r="P359" i="4"/>
  <c r="Q359" i="4"/>
  <c r="O360" i="4"/>
  <c r="P360" i="4"/>
  <c r="Q360" i="4"/>
  <c r="O361" i="4"/>
  <c r="P361" i="4"/>
  <c r="Q361" i="4"/>
  <c r="O362" i="4"/>
  <c r="P362" i="4"/>
  <c r="Q362" i="4"/>
  <c r="O363" i="4"/>
  <c r="P363" i="4"/>
  <c r="Q363" i="4"/>
  <c r="O364" i="4"/>
  <c r="P364" i="4"/>
  <c r="Q364" i="4"/>
  <c r="O365" i="4"/>
  <c r="P365" i="4"/>
  <c r="Q365" i="4"/>
  <c r="O366" i="4"/>
  <c r="P366" i="4"/>
  <c r="Q366" i="4"/>
  <c r="O367" i="4"/>
  <c r="P367" i="4"/>
  <c r="Q367" i="4"/>
  <c r="O368" i="4"/>
  <c r="P368" i="4"/>
  <c r="Q368" i="4"/>
  <c r="O369" i="4"/>
  <c r="P369" i="4"/>
  <c r="Q369" i="4"/>
  <c r="O370" i="4"/>
  <c r="P370" i="4"/>
  <c r="Q370" i="4"/>
  <c r="O371" i="4"/>
  <c r="P371" i="4"/>
  <c r="Q371" i="4"/>
  <c r="O372" i="4"/>
  <c r="P372" i="4"/>
  <c r="Q372" i="4"/>
  <c r="O373" i="4"/>
  <c r="P373" i="4"/>
  <c r="Q373" i="4"/>
  <c r="O374" i="4"/>
  <c r="P374" i="4"/>
  <c r="Q374" i="4"/>
  <c r="O375" i="4"/>
  <c r="P375" i="4"/>
  <c r="Q375" i="4"/>
  <c r="O376" i="4"/>
  <c r="P376" i="4"/>
  <c r="Q376" i="4"/>
  <c r="O377" i="4"/>
  <c r="P377" i="4"/>
  <c r="Q377" i="4"/>
  <c r="O378" i="4"/>
  <c r="P378" i="4"/>
  <c r="Q378" i="4"/>
  <c r="O379" i="4"/>
  <c r="P379" i="4"/>
  <c r="Q379" i="4"/>
  <c r="O380" i="4"/>
  <c r="P380" i="4"/>
  <c r="Q380" i="4"/>
  <c r="O381" i="4"/>
  <c r="P381" i="4"/>
  <c r="Q381" i="4"/>
  <c r="O382" i="4"/>
  <c r="P382" i="4"/>
  <c r="Q382" i="4"/>
  <c r="O383" i="4"/>
  <c r="P383" i="4"/>
  <c r="Q383" i="4"/>
  <c r="O384" i="4"/>
  <c r="P384" i="4"/>
  <c r="Q384" i="4"/>
  <c r="O385" i="4"/>
  <c r="P385" i="4"/>
  <c r="Q385" i="4"/>
  <c r="O386" i="4"/>
  <c r="P386" i="4"/>
  <c r="Q386" i="4"/>
  <c r="O387" i="4"/>
  <c r="P387" i="4"/>
  <c r="Q387" i="4"/>
  <c r="O388" i="4"/>
  <c r="P388" i="4"/>
  <c r="Q388" i="4"/>
  <c r="O389" i="4"/>
  <c r="P389" i="4"/>
  <c r="Q389" i="4"/>
  <c r="O390" i="4"/>
  <c r="P390" i="4"/>
  <c r="Q390" i="4"/>
  <c r="O391" i="4"/>
  <c r="P391" i="4"/>
  <c r="Q391" i="4"/>
  <c r="O392" i="4"/>
  <c r="P392" i="4"/>
  <c r="Q392" i="4"/>
  <c r="O393" i="4"/>
  <c r="P393" i="4"/>
  <c r="Q393" i="4"/>
  <c r="O394" i="4"/>
  <c r="P394" i="4"/>
  <c r="Q394" i="4"/>
  <c r="O395" i="4"/>
  <c r="P395" i="4"/>
  <c r="Q395" i="4"/>
  <c r="O396" i="4"/>
  <c r="P396" i="4"/>
  <c r="Q396" i="4"/>
  <c r="O397" i="4"/>
  <c r="P397" i="4"/>
  <c r="Q397" i="4"/>
  <c r="O398" i="4"/>
  <c r="P398" i="4"/>
  <c r="Q398" i="4"/>
  <c r="O399" i="4"/>
  <c r="P399" i="4"/>
  <c r="Q399" i="4"/>
  <c r="O400" i="4"/>
  <c r="P400" i="4"/>
  <c r="Q400" i="4"/>
  <c r="O401" i="4"/>
  <c r="P401" i="4"/>
  <c r="Q401" i="4"/>
  <c r="O402" i="4"/>
  <c r="P402" i="4"/>
  <c r="Q402" i="4"/>
  <c r="O403" i="4"/>
  <c r="P403" i="4"/>
  <c r="Q403" i="4"/>
  <c r="O404" i="4"/>
  <c r="P404" i="4"/>
  <c r="Q404" i="4"/>
  <c r="O405" i="4"/>
  <c r="P405" i="4"/>
  <c r="Q405" i="4"/>
  <c r="O406" i="4"/>
  <c r="P406" i="4"/>
  <c r="Q406" i="4"/>
  <c r="O407" i="4"/>
  <c r="P407" i="4"/>
  <c r="Q407" i="4"/>
  <c r="O408" i="4"/>
  <c r="P408" i="4"/>
  <c r="Q408" i="4"/>
  <c r="O409" i="4"/>
  <c r="P409" i="4"/>
  <c r="Q409" i="4"/>
  <c r="O410" i="4"/>
  <c r="P410" i="4"/>
  <c r="Q410" i="4"/>
  <c r="O411" i="4"/>
  <c r="P411" i="4"/>
  <c r="Q411" i="4"/>
  <c r="O412" i="4"/>
  <c r="P412" i="4"/>
  <c r="Q412" i="4"/>
  <c r="O413" i="4"/>
  <c r="P413" i="4"/>
  <c r="Q413" i="4"/>
  <c r="O414" i="4"/>
  <c r="P414" i="4"/>
  <c r="Q414" i="4"/>
  <c r="O415" i="4"/>
  <c r="P415" i="4"/>
  <c r="Q415" i="4"/>
  <c r="O416" i="4"/>
  <c r="P416" i="4"/>
  <c r="Q416" i="4"/>
  <c r="O417" i="4"/>
  <c r="P417" i="4"/>
  <c r="Q417" i="4"/>
  <c r="O418" i="4"/>
  <c r="P418" i="4"/>
  <c r="Q418" i="4"/>
  <c r="O419" i="4"/>
  <c r="P419" i="4"/>
  <c r="Q419" i="4"/>
  <c r="O420" i="4"/>
  <c r="P420" i="4"/>
  <c r="Q420" i="4"/>
  <c r="O421" i="4"/>
  <c r="P421" i="4"/>
  <c r="Q421" i="4"/>
  <c r="O422" i="4"/>
  <c r="P422" i="4"/>
  <c r="Q422" i="4"/>
  <c r="O423" i="4"/>
  <c r="P423" i="4"/>
  <c r="Q423" i="4"/>
  <c r="O424" i="4"/>
  <c r="P424" i="4"/>
  <c r="Q424" i="4"/>
  <c r="O425" i="4"/>
  <c r="P425" i="4"/>
  <c r="Q425" i="4"/>
  <c r="O426" i="4"/>
  <c r="P426" i="4"/>
  <c r="Q426" i="4"/>
  <c r="O427" i="4"/>
  <c r="P427" i="4"/>
  <c r="Q427" i="4"/>
  <c r="O428" i="4"/>
  <c r="P428" i="4"/>
  <c r="Q428" i="4"/>
  <c r="O429" i="4"/>
  <c r="P429" i="4"/>
  <c r="Q429" i="4"/>
  <c r="O430" i="4"/>
  <c r="P430" i="4"/>
  <c r="Q430" i="4"/>
  <c r="O431" i="4"/>
  <c r="P431" i="4"/>
  <c r="Q431" i="4"/>
  <c r="O432" i="4"/>
  <c r="P432" i="4"/>
  <c r="Q432" i="4"/>
  <c r="O433" i="4"/>
  <c r="P433" i="4"/>
  <c r="Q433" i="4"/>
  <c r="O434" i="4"/>
  <c r="P434" i="4"/>
  <c r="Q434" i="4"/>
  <c r="O435" i="4"/>
  <c r="P435" i="4"/>
  <c r="Q435" i="4"/>
  <c r="O436" i="4"/>
  <c r="P436" i="4"/>
  <c r="Q436" i="4"/>
  <c r="O437" i="4"/>
  <c r="P437" i="4"/>
  <c r="Q437" i="4"/>
  <c r="O438" i="4"/>
  <c r="P438" i="4"/>
  <c r="Q438" i="4"/>
  <c r="O439" i="4"/>
  <c r="P439" i="4"/>
  <c r="Q439" i="4"/>
  <c r="O440" i="4"/>
  <c r="P440" i="4"/>
  <c r="Q440" i="4"/>
  <c r="O441" i="4"/>
  <c r="P441" i="4"/>
  <c r="Q441" i="4"/>
  <c r="O442" i="4"/>
  <c r="P442" i="4"/>
  <c r="Q442" i="4"/>
  <c r="O443" i="4"/>
  <c r="P443" i="4"/>
  <c r="Q443" i="4"/>
  <c r="O444" i="4"/>
  <c r="P444" i="4"/>
  <c r="Q444" i="4"/>
  <c r="O445" i="4"/>
  <c r="P445" i="4"/>
  <c r="Q445" i="4"/>
  <c r="O446" i="4"/>
  <c r="P446" i="4"/>
  <c r="Q446" i="4"/>
  <c r="O447" i="4"/>
  <c r="P447" i="4"/>
  <c r="Q447" i="4"/>
  <c r="O448" i="4"/>
  <c r="P448" i="4"/>
  <c r="Q448" i="4"/>
  <c r="O449" i="4"/>
  <c r="P449" i="4"/>
  <c r="Q449" i="4"/>
  <c r="O450" i="4"/>
  <c r="P450" i="4"/>
  <c r="Q450" i="4"/>
  <c r="O451" i="4"/>
  <c r="P451" i="4"/>
  <c r="Q451" i="4"/>
  <c r="O452" i="4"/>
  <c r="P452" i="4"/>
  <c r="Q452" i="4"/>
  <c r="O453" i="4"/>
  <c r="P453" i="4"/>
  <c r="Q453" i="4"/>
  <c r="O454" i="4"/>
  <c r="P454" i="4"/>
  <c r="Q454" i="4"/>
  <c r="O455" i="4"/>
  <c r="P455" i="4"/>
  <c r="Q455" i="4"/>
  <c r="O456" i="4"/>
  <c r="P456" i="4"/>
  <c r="Q456" i="4"/>
  <c r="O457" i="4"/>
  <c r="P457" i="4"/>
  <c r="Q457" i="4"/>
  <c r="O458" i="4"/>
  <c r="P458" i="4"/>
  <c r="Q458" i="4"/>
  <c r="O459" i="4"/>
  <c r="P459" i="4"/>
  <c r="Q459" i="4"/>
  <c r="O460" i="4"/>
  <c r="P460" i="4"/>
  <c r="Q460" i="4"/>
  <c r="O461" i="4"/>
  <c r="P461" i="4"/>
  <c r="Q461" i="4"/>
  <c r="O462" i="4"/>
  <c r="P462" i="4"/>
  <c r="Q462" i="4"/>
  <c r="O463" i="4"/>
  <c r="P463" i="4"/>
  <c r="Q463" i="4"/>
  <c r="O464" i="4"/>
  <c r="P464" i="4"/>
  <c r="Q464" i="4"/>
  <c r="O465" i="4"/>
  <c r="P465" i="4"/>
  <c r="Q465" i="4"/>
  <c r="O466" i="4"/>
  <c r="P466" i="4"/>
  <c r="Q466" i="4"/>
  <c r="O467" i="4"/>
  <c r="P467" i="4"/>
  <c r="Q467" i="4"/>
  <c r="O468" i="4"/>
  <c r="P468" i="4"/>
  <c r="Q468" i="4"/>
  <c r="O469" i="4"/>
  <c r="P469" i="4"/>
  <c r="Q469" i="4"/>
  <c r="O470" i="4"/>
  <c r="P470" i="4"/>
  <c r="Q470" i="4"/>
  <c r="O471" i="4"/>
  <c r="P471" i="4"/>
  <c r="Q471" i="4"/>
  <c r="O472" i="4"/>
  <c r="P472" i="4"/>
  <c r="Q472" i="4"/>
  <c r="O473" i="4"/>
  <c r="P473" i="4"/>
  <c r="Q473" i="4"/>
  <c r="O474" i="4"/>
  <c r="P474" i="4"/>
  <c r="Q474" i="4"/>
  <c r="O475" i="4"/>
  <c r="P475" i="4"/>
  <c r="Q475" i="4"/>
  <c r="O476" i="4"/>
  <c r="P476" i="4"/>
  <c r="Q476" i="4"/>
  <c r="O477" i="4"/>
  <c r="P477" i="4"/>
  <c r="Q477" i="4"/>
  <c r="O478" i="4"/>
  <c r="P478" i="4"/>
  <c r="Q478" i="4"/>
  <c r="O479" i="4"/>
  <c r="P479" i="4"/>
  <c r="Q479" i="4"/>
  <c r="O480" i="4"/>
  <c r="P480" i="4"/>
  <c r="Q480" i="4"/>
  <c r="O481" i="4"/>
  <c r="P481" i="4"/>
  <c r="Q481" i="4"/>
  <c r="O482" i="4"/>
  <c r="P482" i="4"/>
  <c r="Q482" i="4"/>
  <c r="O483" i="4"/>
  <c r="P483" i="4"/>
  <c r="Q483" i="4"/>
  <c r="O484" i="4"/>
  <c r="P484" i="4"/>
  <c r="Q484" i="4"/>
  <c r="O485" i="4"/>
  <c r="P485" i="4"/>
  <c r="Q485" i="4"/>
  <c r="O486" i="4"/>
  <c r="P486" i="4"/>
  <c r="Q486" i="4"/>
  <c r="O487" i="4"/>
  <c r="P487" i="4"/>
  <c r="Q487" i="4"/>
  <c r="O488" i="4"/>
  <c r="P488" i="4"/>
  <c r="Q488" i="4"/>
  <c r="O489" i="4"/>
  <c r="P489" i="4"/>
  <c r="Q489" i="4"/>
  <c r="O490" i="4"/>
  <c r="P490" i="4"/>
  <c r="Q490" i="4"/>
  <c r="O491" i="4"/>
  <c r="P491" i="4"/>
  <c r="Q491" i="4"/>
  <c r="O492" i="4"/>
  <c r="P492" i="4"/>
  <c r="Q492" i="4"/>
  <c r="O493" i="4"/>
  <c r="P493" i="4"/>
  <c r="Q493" i="4"/>
  <c r="O494" i="4"/>
  <c r="P494" i="4"/>
  <c r="Q494" i="4"/>
  <c r="O495" i="4"/>
  <c r="P495" i="4"/>
  <c r="Q495" i="4"/>
  <c r="O496" i="4"/>
  <c r="P496" i="4"/>
  <c r="Q496" i="4"/>
  <c r="O497" i="4"/>
  <c r="P497" i="4"/>
  <c r="Q497" i="4"/>
  <c r="O498" i="4"/>
  <c r="P498" i="4"/>
  <c r="Q498" i="4"/>
  <c r="O499" i="4"/>
  <c r="P499" i="4"/>
  <c r="Q499" i="4"/>
  <c r="O500" i="4"/>
  <c r="P500" i="4"/>
  <c r="Q500" i="4"/>
  <c r="O501" i="4"/>
  <c r="P501" i="4"/>
  <c r="Q501" i="4"/>
  <c r="O502" i="4"/>
  <c r="P502" i="4"/>
  <c r="Q502" i="4"/>
  <c r="O503" i="4"/>
  <c r="P503" i="4"/>
  <c r="Q503" i="4"/>
  <c r="O504" i="4"/>
  <c r="P504" i="4"/>
  <c r="Q504" i="4"/>
  <c r="O505" i="4"/>
  <c r="P505" i="4"/>
  <c r="Q505" i="4"/>
  <c r="O506" i="4"/>
  <c r="P506" i="4"/>
  <c r="Q506" i="4"/>
  <c r="O507" i="4"/>
  <c r="P507" i="4"/>
  <c r="Q507" i="4"/>
  <c r="O508" i="4"/>
  <c r="P508" i="4"/>
  <c r="Q508" i="4"/>
  <c r="O509" i="4"/>
  <c r="P509" i="4"/>
  <c r="Q509" i="4"/>
  <c r="O510" i="4"/>
  <c r="P510" i="4"/>
  <c r="Q510" i="4"/>
  <c r="O511" i="4"/>
  <c r="P511" i="4"/>
  <c r="Q511" i="4"/>
  <c r="O512" i="4"/>
  <c r="P512" i="4"/>
  <c r="Q512" i="4"/>
  <c r="O513" i="4"/>
  <c r="P513" i="4"/>
  <c r="Q513" i="4"/>
  <c r="O514" i="4"/>
  <c r="P514" i="4"/>
  <c r="Q514" i="4"/>
  <c r="O515" i="4"/>
  <c r="P515" i="4"/>
  <c r="Q515" i="4"/>
  <c r="O516" i="4"/>
  <c r="P516" i="4"/>
  <c r="Q516" i="4"/>
  <c r="O517" i="4"/>
  <c r="P517" i="4"/>
  <c r="Q517" i="4"/>
  <c r="O518" i="4"/>
  <c r="P518" i="4"/>
  <c r="Q518" i="4"/>
  <c r="O519" i="4"/>
  <c r="P519" i="4"/>
  <c r="Q519" i="4"/>
  <c r="O520" i="4"/>
  <c r="P520" i="4"/>
  <c r="Q520" i="4"/>
  <c r="O521" i="4"/>
  <c r="P521" i="4"/>
  <c r="Q521" i="4"/>
  <c r="Q17" i="4"/>
  <c r="P17" i="4"/>
  <c r="O17" i="4"/>
  <c r="N422" i="4"/>
  <c r="N423" i="4"/>
  <c r="N424" i="4"/>
  <c r="N425" i="4"/>
  <c r="N426" i="4"/>
  <c r="N427" i="4"/>
  <c r="N428" i="4"/>
  <c r="N429" i="4"/>
  <c r="N430" i="4"/>
  <c r="N431" i="4"/>
  <c r="N432" i="4"/>
  <c r="N433" i="4"/>
  <c r="N434" i="4"/>
  <c r="N435" i="4"/>
  <c r="N436" i="4"/>
  <c r="N437" i="4"/>
  <c r="N438" i="4"/>
  <c r="N439" i="4"/>
  <c r="N440" i="4"/>
  <c r="N441" i="4"/>
  <c r="N442" i="4"/>
  <c r="N443" i="4"/>
  <c r="N444" i="4"/>
  <c r="N445" i="4"/>
  <c r="N446" i="4"/>
  <c r="N447" i="4"/>
  <c r="N448" i="4"/>
  <c r="N449" i="4"/>
  <c r="N450" i="4"/>
  <c r="N451" i="4"/>
  <c r="N45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6" i="4"/>
  <c r="N477" i="4"/>
  <c r="N478" i="4"/>
  <c r="N479" i="4"/>
  <c r="N480" i="4"/>
  <c r="N481" i="4"/>
  <c r="N482" i="4"/>
  <c r="N483" i="4"/>
  <c r="N484" i="4"/>
  <c r="N485" i="4"/>
  <c r="N486" i="4"/>
  <c r="N487" i="4"/>
  <c r="N488" i="4"/>
  <c r="N489" i="4"/>
  <c r="N490" i="4"/>
  <c r="N491" i="4"/>
  <c r="N492" i="4"/>
  <c r="N493" i="4"/>
  <c r="N494" i="4"/>
  <c r="N495" i="4"/>
  <c r="N496" i="4"/>
  <c r="N497" i="4"/>
  <c r="N498" i="4"/>
  <c r="N499" i="4"/>
  <c r="N500" i="4"/>
  <c r="N501" i="4"/>
  <c r="N502" i="4"/>
  <c r="N503" i="4"/>
  <c r="N504" i="4"/>
  <c r="N505" i="4"/>
  <c r="N506" i="4"/>
  <c r="N507" i="4"/>
  <c r="N508" i="4"/>
  <c r="N509" i="4"/>
  <c r="N510" i="4"/>
  <c r="N511" i="4"/>
  <c r="N512" i="4"/>
  <c r="N513" i="4"/>
  <c r="N514" i="4"/>
  <c r="N515" i="4"/>
  <c r="N516" i="4"/>
  <c r="N517" i="4"/>
  <c r="N518" i="4"/>
  <c r="N519" i="4"/>
  <c r="N520" i="4"/>
  <c r="N521" i="4"/>
  <c r="N421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381" i="4"/>
  <c r="N382" i="4"/>
  <c r="N383" i="4"/>
  <c r="N384" i="4"/>
  <c r="N385" i="4"/>
  <c r="N386" i="4"/>
  <c r="N387" i="4"/>
  <c r="N388" i="4"/>
  <c r="N389" i="4"/>
  <c r="N390" i="4"/>
  <c r="N391" i="4"/>
  <c r="N392" i="4"/>
  <c r="N393" i="4"/>
  <c r="N394" i="4"/>
  <c r="N395" i="4"/>
  <c r="N396" i="4"/>
  <c r="N397" i="4"/>
  <c r="N398" i="4"/>
  <c r="N399" i="4"/>
  <c r="N400" i="4"/>
  <c r="N401" i="4"/>
  <c r="N402" i="4"/>
  <c r="N403" i="4"/>
  <c r="N404" i="4"/>
  <c r="N405" i="4"/>
  <c r="N406" i="4"/>
  <c r="N407" i="4"/>
  <c r="N408" i="4"/>
  <c r="N409" i="4"/>
  <c r="N410" i="4"/>
  <c r="N411" i="4"/>
  <c r="N412" i="4"/>
  <c r="N413" i="4"/>
  <c r="N414" i="4"/>
  <c r="N415" i="4"/>
  <c r="N416" i="4"/>
  <c r="N417" i="4"/>
  <c r="N418" i="4"/>
  <c r="N419" i="4"/>
  <c r="N420" i="4"/>
  <c r="N320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219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7" i="4"/>
  <c r="T6" i="4"/>
  <c r="T5" i="4"/>
  <c r="T4" i="4"/>
  <c r="AF4" i="1" l="1"/>
  <c r="BK4" i="1"/>
  <c r="BO4" i="1"/>
  <c r="BS4" i="1" l="1"/>
  <c r="AD409" i="1"/>
  <c r="AE409" i="1"/>
  <c r="AF409" i="1"/>
  <c r="AG409" i="1"/>
  <c r="AH409" i="1"/>
  <c r="AD410" i="1"/>
  <c r="AE410" i="1"/>
  <c r="AF410" i="1"/>
  <c r="AG410" i="1"/>
  <c r="AH410" i="1"/>
  <c r="AD411" i="1"/>
  <c r="AE411" i="1"/>
  <c r="AF411" i="1"/>
  <c r="AG411" i="1"/>
  <c r="AH411" i="1"/>
  <c r="AD412" i="1"/>
  <c r="AE412" i="1"/>
  <c r="AF412" i="1"/>
  <c r="AG412" i="1"/>
  <c r="AH412" i="1"/>
  <c r="AD413" i="1"/>
  <c r="AE413" i="1"/>
  <c r="AF413" i="1"/>
  <c r="AG413" i="1"/>
  <c r="AH413" i="1"/>
  <c r="AD414" i="1"/>
  <c r="AE414" i="1"/>
  <c r="AF414" i="1"/>
  <c r="AG414" i="1"/>
  <c r="AH414" i="1"/>
  <c r="AD415" i="1"/>
  <c r="AE415" i="1"/>
  <c r="AF415" i="1"/>
  <c r="AG415" i="1"/>
  <c r="AH415" i="1"/>
  <c r="AD416" i="1"/>
  <c r="AE416" i="1"/>
  <c r="AF416" i="1"/>
  <c r="AG416" i="1"/>
  <c r="AH416" i="1"/>
  <c r="AD417" i="1"/>
  <c r="AE417" i="1"/>
  <c r="AF417" i="1"/>
  <c r="AG417" i="1"/>
  <c r="AH417" i="1"/>
  <c r="AD418" i="1"/>
  <c r="AE418" i="1"/>
  <c r="AF418" i="1"/>
  <c r="AG418" i="1"/>
  <c r="AH418" i="1"/>
  <c r="AD419" i="1"/>
  <c r="AE419" i="1"/>
  <c r="AF419" i="1"/>
  <c r="AG419" i="1"/>
  <c r="AH419" i="1"/>
  <c r="AD420" i="1"/>
  <c r="AE420" i="1"/>
  <c r="AF420" i="1"/>
  <c r="AG420" i="1"/>
  <c r="AH420" i="1"/>
  <c r="AD421" i="1"/>
  <c r="AE421" i="1"/>
  <c r="AF421" i="1"/>
  <c r="AG421" i="1"/>
  <c r="AH421" i="1"/>
  <c r="AD422" i="1"/>
  <c r="AE422" i="1"/>
  <c r="AF422" i="1"/>
  <c r="AG422" i="1"/>
  <c r="AH422" i="1"/>
  <c r="AD423" i="1"/>
  <c r="AE423" i="1"/>
  <c r="AF423" i="1"/>
  <c r="AG423" i="1"/>
  <c r="AH423" i="1"/>
  <c r="AD424" i="1"/>
  <c r="AE424" i="1"/>
  <c r="AF424" i="1"/>
  <c r="AG424" i="1"/>
  <c r="AH424" i="1"/>
  <c r="AD425" i="1"/>
  <c r="AE425" i="1"/>
  <c r="AF425" i="1"/>
  <c r="AG425" i="1"/>
  <c r="AH425" i="1"/>
  <c r="AD426" i="1"/>
  <c r="AE426" i="1"/>
  <c r="AF426" i="1"/>
  <c r="AG426" i="1"/>
  <c r="AH426" i="1"/>
  <c r="AD427" i="1"/>
  <c r="AE427" i="1"/>
  <c r="AF427" i="1"/>
  <c r="AG427" i="1"/>
  <c r="AH427" i="1"/>
  <c r="AD428" i="1"/>
  <c r="AE428" i="1"/>
  <c r="AF428" i="1"/>
  <c r="AG428" i="1"/>
  <c r="AH428" i="1"/>
  <c r="AD429" i="1"/>
  <c r="AE429" i="1"/>
  <c r="AF429" i="1"/>
  <c r="AG429" i="1"/>
  <c r="AH429" i="1"/>
  <c r="AD430" i="1"/>
  <c r="AE430" i="1"/>
  <c r="AF430" i="1"/>
  <c r="AG430" i="1"/>
  <c r="AH430" i="1"/>
  <c r="AD431" i="1"/>
  <c r="AE431" i="1"/>
  <c r="AF431" i="1"/>
  <c r="AG431" i="1"/>
  <c r="AH431" i="1"/>
  <c r="AD432" i="1"/>
  <c r="AE432" i="1"/>
  <c r="AF432" i="1"/>
  <c r="AG432" i="1"/>
  <c r="AH432" i="1"/>
  <c r="AD433" i="1"/>
  <c r="AE433" i="1"/>
  <c r="AF433" i="1"/>
  <c r="AG433" i="1"/>
  <c r="AH433" i="1"/>
  <c r="AD434" i="1"/>
  <c r="AE434" i="1"/>
  <c r="AF434" i="1"/>
  <c r="AG434" i="1"/>
  <c r="AH434" i="1"/>
  <c r="AD435" i="1"/>
  <c r="AE435" i="1"/>
  <c r="AF435" i="1"/>
  <c r="AG435" i="1"/>
  <c r="AH435" i="1"/>
  <c r="AD436" i="1"/>
  <c r="AE436" i="1"/>
  <c r="AF436" i="1"/>
  <c r="AG436" i="1"/>
  <c r="AH436" i="1"/>
  <c r="AD437" i="1"/>
  <c r="AE437" i="1"/>
  <c r="AF437" i="1"/>
  <c r="AG437" i="1"/>
  <c r="AH437" i="1"/>
  <c r="AD438" i="1"/>
  <c r="AE438" i="1"/>
  <c r="AF438" i="1"/>
  <c r="AG438" i="1"/>
  <c r="AH438" i="1"/>
  <c r="AD439" i="1"/>
  <c r="AE439" i="1"/>
  <c r="AF439" i="1"/>
  <c r="AG439" i="1"/>
  <c r="AH439" i="1"/>
  <c r="AD440" i="1"/>
  <c r="AE440" i="1"/>
  <c r="AF440" i="1"/>
  <c r="AG440" i="1"/>
  <c r="AH440" i="1"/>
  <c r="AD441" i="1"/>
  <c r="AE441" i="1"/>
  <c r="AF441" i="1"/>
  <c r="AG441" i="1"/>
  <c r="AH441" i="1"/>
  <c r="AD442" i="1"/>
  <c r="AE442" i="1"/>
  <c r="AF442" i="1"/>
  <c r="AG442" i="1"/>
  <c r="AH442" i="1"/>
  <c r="AD443" i="1"/>
  <c r="AE443" i="1"/>
  <c r="AF443" i="1"/>
  <c r="AG443" i="1"/>
  <c r="AH443" i="1"/>
  <c r="AD444" i="1"/>
  <c r="AE444" i="1"/>
  <c r="AF444" i="1"/>
  <c r="AG444" i="1"/>
  <c r="AH444" i="1"/>
  <c r="AD445" i="1"/>
  <c r="AE445" i="1"/>
  <c r="AF445" i="1"/>
  <c r="AG445" i="1"/>
  <c r="AH445" i="1"/>
  <c r="AD446" i="1"/>
  <c r="AE446" i="1"/>
  <c r="AF446" i="1"/>
  <c r="AG446" i="1"/>
  <c r="AH446" i="1"/>
  <c r="AD447" i="1"/>
  <c r="AE447" i="1"/>
  <c r="AF447" i="1"/>
  <c r="AG447" i="1"/>
  <c r="AH447" i="1"/>
  <c r="AD448" i="1"/>
  <c r="AE448" i="1"/>
  <c r="AF448" i="1"/>
  <c r="AG448" i="1"/>
  <c r="AH448" i="1"/>
  <c r="AD449" i="1"/>
  <c r="AE449" i="1"/>
  <c r="AF449" i="1"/>
  <c r="AG449" i="1"/>
  <c r="AH449" i="1"/>
  <c r="AD450" i="1"/>
  <c r="AE450" i="1"/>
  <c r="AF450" i="1"/>
  <c r="AG450" i="1"/>
  <c r="AH450" i="1"/>
  <c r="AD451" i="1"/>
  <c r="AE451" i="1"/>
  <c r="AF451" i="1"/>
  <c r="AG451" i="1"/>
  <c r="AH451" i="1"/>
  <c r="AD452" i="1"/>
  <c r="AE452" i="1"/>
  <c r="AF452" i="1"/>
  <c r="AG452" i="1"/>
  <c r="AH452" i="1"/>
  <c r="AD453" i="1"/>
  <c r="AE453" i="1"/>
  <c r="AF453" i="1"/>
  <c r="AG453" i="1"/>
  <c r="AH453" i="1"/>
  <c r="AD454" i="1"/>
  <c r="AE454" i="1"/>
  <c r="AF454" i="1"/>
  <c r="AG454" i="1"/>
  <c r="AH454" i="1"/>
  <c r="AD455" i="1"/>
  <c r="AE455" i="1"/>
  <c r="AF455" i="1"/>
  <c r="AG455" i="1"/>
  <c r="AH455" i="1"/>
  <c r="AD456" i="1"/>
  <c r="AE456" i="1"/>
  <c r="AF456" i="1"/>
  <c r="AG456" i="1"/>
  <c r="AH456" i="1"/>
  <c r="AD457" i="1"/>
  <c r="AE457" i="1"/>
  <c r="AF457" i="1"/>
  <c r="AG457" i="1"/>
  <c r="AH457" i="1"/>
  <c r="AD458" i="1"/>
  <c r="AE458" i="1"/>
  <c r="AF458" i="1"/>
  <c r="AG458" i="1"/>
  <c r="AH458" i="1"/>
  <c r="AD459" i="1"/>
  <c r="AE459" i="1"/>
  <c r="AF459" i="1"/>
  <c r="AG459" i="1"/>
  <c r="AH459" i="1"/>
  <c r="AD460" i="1"/>
  <c r="AE460" i="1"/>
  <c r="AF460" i="1"/>
  <c r="AG460" i="1"/>
  <c r="AH460" i="1"/>
  <c r="AD461" i="1"/>
  <c r="AE461" i="1"/>
  <c r="AF461" i="1"/>
  <c r="AG461" i="1"/>
  <c r="AH461" i="1"/>
  <c r="AD462" i="1"/>
  <c r="AE462" i="1"/>
  <c r="AF462" i="1"/>
  <c r="AG462" i="1"/>
  <c r="AH462" i="1"/>
  <c r="AD463" i="1"/>
  <c r="AE463" i="1"/>
  <c r="AF463" i="1"/>
  <c r="AG463" i="1"/>
  <c r="AH463" i="1"/>
  <c r="AD464" i="1"/>
  <c r="AE464" i="1"/>
  <c r="AF464" i="1"/>
  <c r="AG464" i="1"/>
  <c r="AH464" i="1"/>
  <c r="AD465" i="1"/>
  <c r="AE465" i="1"/>
  <c r="AF465" i="1"/>
  <c r="AG465" i="1"/>
  <c r="AH465" i="1"/>
  <c r="AD466" i="1"/>
  <c r="AE466" i="1"/>
  <c r="AF466" i="1"/>
  <c r="AG466" i="1"/>
  <c r="AH466" i="1"/>
  <c r="AD467" i="1"/>
  <c r="AE467" i="1"/>
  <c r="AF467" i="1"/>
  <c r="AG467" i="1"/>
  <c r="AH467" i="1"/>
  <c r="AD468" i="1"/>
  <c r="AE468" i="1"/>
  <c r="AF468" i="1"/>
  <c r="AG468" i="1"/>
  <c r="AH468" i="1"/>
  <c r="AD469" i="1"/>
  <c r="AE469" i="1"/>
  <c r="AF469" i="1"/>
  <c r="AG469" i="1"/>
  <c r="AH469" i="1"/>
  <c r="AD470" i="1"/>
  <c r="AE470" i="1"/>
  <c r="AF470" i="1"/>
  <c r="AG470" i="1"/>
  <c r="AH470" i="1"/>
  <c r="AD471" i="1"/>
  <c r="AE471" i="1"/>
  <c r="AF471" i="1"/>
  <c r="AG471" i="1"/>
  <c r="AH471" i="1"/>
  <c r="AD472" i="1"/>
  <c r="AE472" i="1"/>
  <c r="AF472" i="1"/>
  <c r="AG472" i="1"/>
  <c r="AH472" i="1"/>
  <c r="AD473" i="1"/>
  <c r="AE473" i="1"/>
  <c r="AF473" i="1"/>
  <c r="AG473" i="1"/>
  <c r="AH473" i="1"/>
  <c r="AD474" i="1"/>
  <c r="AE474" i="1"/>
  <c r="AF474" i="1"/>
  <c r="AG474" i="1"/>
  <c r="AH474" i="1"/>
  <c r="AD475" i="1"/>
  <c r="AE475" i="1"/>
  <c r="AF475" i="1"/>
  <c r="AG475" i="1"/>
  <c r="AH475" i="1"/>
  <c r="AD476" i="1"/>
  <c r="AE476" i="1"/>
  <c r="AF476" i="1"/>
  <c r="AG476" i="1"/>
  <c r="AH476" i="1"/>
  <c r="AD477" i="1"/>
  <c r="AE477" i="1"/>
  <c r="AF477" i="1"/>
  <c r="AG477" i="1"/>
  <c r="AH477" i="1"/>
  <c r="AD478" i="1"/>
  <c r="AE478" i="1"/>
  <c r="AF478" i="1"/>
  <c r="AG478" i="1"/>
  <c r="AH478" i="1"/>
  <c r="AD479" i="1"/>
  <c r="AE479" i="1"/>
  <c r="AF479" i="1"/>
  <c r="AG479" i="1"/>
  <c r="AH479" i="1"/>
  <c r="AD480" i="1"/>
  <c r="AE480" i="1"/>
  <c r="AF480" i="1"/>
  <c r="AG480" i="1"/>
  <c r="AH480" i="1"/>
  <c r="AD481" i="1"/>
  <c r="AE481" i="1"/>
  <c r="AF481" i="1"/>
  <c r="AG481" i="1"/>
  <c r="AH481" i="1"/>
  <c r="AD482" i="1"/>
  <c r="AE482" i="1"/>
  <c r="AF482" i="1"/>
  <c r="AG482" i="1"/>
  <c r="AH482" i="1"/>
  <c r="AD483" i="1"/>
  <c r="AE483" i="1"/>
  <c r="AF483" i="1"/>
  <c r="AG483" i="1"/>
  <c r="AH483" i="1"/>
  <c r="AD484" i="1"/>
  <c r="AE484" i="1"/>
  <c r="AF484" i="1"/>
  <c r="AG484" i="1"/>
  <c r="AH484" i="1"/>
  <c r="AD485" i="1"/>
  <c r="AE485" i="1"/>
  <c r="AF485" i="1"/>
  <c r="AG485" i="1"/>
  <c r="AH485" i="1"/>
  <c r="AD486" i="1"/>
  <c r="AE486" i="1"/>
  <c r="AF486" i="1"/>
  <c r="AG486" i="1"/>
  <c r="AH486" i="1"/>
  <c r="AD487" i="1"/>
  <c r="AE487" i="1"/>
  <c r="AF487" i="1"/>
  <c r="AG487" i="1"/>
  <c r="AH487" i="1"/>
  <c r="AD488" i="1"/>
  <c r="AE488" i="1"/>
  <c r="AF488" i="1"/>
  <c r="AG488" i="1"/>
  <c r="AH488" i="1"/>
  <c r="AD489" i="1"/>
  <c r="AE489" i="1"/>
  <c r="AF489" i="1"/>
  <c r="AG489" i="1"/>
  <c r="AH489" i="1"/>
  <c r="AD490" i="1"/>
  <c r="AE490" i="1"/>
  <c r="AF490" i="1"/>
  <c r="AG490" i="1"/>
  <c r="AH490" i="1"/>
  <c r="AD491" i="1"/>
  <c r="AE491" i="1"/>
  <c r="AF491" i="1"/>
  <c r="AG491" i="1"/>
  <c r="AH491" i="1"/>
  <c r="AD492" i="1"/>
  <c r="AE492" i="1"/>
  <c r="AF492" i="1"/>
  <c r="AG492" i="1"/>
  <c r="AH492" i="1"/>
  <c r="AD493" i="1"/>
  <c r="AE493" i="1"/>
  <c r="AF493" i="1"/>
  <c r="AG493" i="1"/>
  <c r="AH493" i="1"/>
  <c r="AD494" i="1"/>
  <c r="AE494" i="1"/>
  <c r="AF494" i="1"/>
  <c r="AG494" i="1"/>
  <c r="AH494" i="1"/>
  <c r="AD495" i="1"/>
  <c r="AE495" i="1"/>
  <c r="AF495" i="1"/>
  <c r="AG495" i="1"/>
  <c r="AH495" i="1"/>
  <c r="AD496" i="1"/>
  <c r="AE496" i="1"/>
  <c r="AF496" i="1"/>
  <c r="AG496" i="1"/>
  <c r="AH496" i="1"/>
  <c r="AD497" i="1"/>
  <c r="AE497" i="1"/>
  <c r="AF497" i="1"/>
  <c r="AG497" i="1"/>
  <c r="AH497" i="1"/>
  <c r="AD498" i="1"/>
  <c r="AE498" i="1"/>
  <c r="AF498" i="1"/>
  <c r="AG498" i="1"/>
  <c r="AH498" i="1"/>
  <c r="AD499" i="1"/>
  <c r="AE499" i="1"/>
  <c r="AF499" i="1"/>
  <c r="AG499" i="1"/>
  <c r="AH499" i="1"/>
  <c r="AD500" i="1"/>
  <c r="AE500" i="1"/>
  <c r="AF500" i="1"/>
  <c r="AG500" i="1"/>
  <c r="AH500" i="1"/>
  <c r="AD501" i="1"/>
  <c r="AE501" i="1"/>
  <c r="AF501" i="1"/>
  <c r="AG501" i="1"/>
  <c r="AH501" i="1"/>
  <c r="AD502" i="1"/>
  <c r="AE502" i="1"/>
  <c r="AF502" i="1"/>
  <c r="AG502" i="1"/>
  <c r="AH502" i="1"/>
  <c r="AD503" i="1"/>
  <c r="AE503" i="1"/>
  <c r="AF503" i="1"/>
  <c r="AG503" i="1"/>
  <c r="AH503" i="1"/>
  <c r="AD504" i="1"/>
  <c r="AE504" i="1"/>
  <c r="AF504" i="1"/>
  <c r="AG504" i="1"/>
  <c r="AH504" i="1"/>
  <c r="AD505" i="1"/>
  <c r="AE505" i="1"/>
  <c r="AF505" i="1"/>
  <c r="AG505" i="1"/>
  <c r="AH505" i="1"/>
  <c r="AD506" i="1"/>
  <c r="AE506" i="1"/>
  <c r="AF506" i="1"/>
  <c r="AG506" i="1"/>
  <c r="AH506" i="1"/>
  <c r="AD507" i="1"/>
  <c r="AE507" i="1"/>
  <c r="AF507" i="1"/>
  <c r="AG507" i="1"/>
  <c r="AH507" i="1"/>
  <c r="AD508" i="1"/>
  <c r="AE508" i="1"/>
  <c r="AF508" i="1"/>
  <c r="AG508" i="1"/>
  <c r="AH508" i="1"/>
  <c r="AH408" i="1"/>
  <c r="AG408" i="1"/>
  <c r="AF408" i="1"/>
  <c r="AE408" i="1"/>
  <c r="AD408" i="1"/>
  <c r="AD308" i="1"/>
  <c r="AE308" i="1"/>
  <c r="AF308" i="1"/>
  <c r="AG308" i="1"/>
  <c r="AH308" i="1"/>
  <c r="AD309" i="1"/>
  <c r="AE309" i="1"/>
  <c r="AF309" i="1"/>
  <c r="AG309" i="1"/>
  <c r="AH309" i="1"/>
  <c r="AD310" i="1"/>
  <c r="AE310" i="1"/>
  <c r="AF310" i="1"/>
  <c r="AG310" i="1"/>
  <c r="AH310" i="1"/>
  <c r="AD311" i="1"/>
  <c r="AE311" i="1"/>
  <c r="AF311" i="1"/>
  <c r="AG311" i="1"/>
  <c r="AH311" i="1"/>
  <c r="AD312" i="1"/>
  <c r="AE312" i="1"/>
  <c r="AF312" i="1"/>
  <c r="AG312" i="1"/>
  <c r="AH312" i="1"/>
  <c r="AD313" i="1"/>
  <c r="AE313" i="1"/>
  <c r="AF313" i="1"/>
  <c r="AG313" i="1"/>
  <c r="AH313" i="1"/>
  <c r="AD314" i="1"/>
  <c r="AE314" i="1"/>
  <c r="AF314" i="1"/>
  <c r="AG314" i="1"/>
  <c r="AH314" i="1"/>
  <c r="AD315" i="1"/>
  <c r="AE315" i="1"/>
  <c r="AF315" i="1"/>
  <c r="AG315" i="1"/>
  <c r="AH315" i="1"/>
  <c r="AD316" i="1"/>
  <c r="AE316" i="1"/>
  <c r="AF316" i="1"/>
  <c r="AG316" i="1"/>
  <c r="AH316" i="1"/>
  <c r="AD317" i="1"/>
  <c r="AE317" i="1"/>
  <c r="AF317" i="1"/>
  <c r="AG317" i="1"/>
  <c r="AH317" i="1"/>
  <c r="AD318" i="1"/>
  <c r="AE318" i="1"/>
  <c r="AF318" i="1"/>
  <c r="AG318" i="1"/>
  <c r="AH318" i="1"/>
  <c r="AD319" i="1"/>
  <c r="AE319" i="1"/>
  <c r="AF319" i="1"/>
  <c r="AG319" i="1"/>
  <c r="AH319" i="1"/>
  <c r="AD320" i="1"/>
  <c r="AE320" i="1"/>
  <c r="AF320" i="1"/>
  <c r="AG320" i="1"/>
  <c r="AH320" i="1"/>
  <c r="AD321" i="1"/>
  <c r="AE321" i="1"/>
  <c r="AF321" i="1"/>
  <c r="AG321" i="1"/>
  <c r="AH321" i="1"/>
  <c r="AD322" i="1"/>
  <c r="AE322" i="1"/>
  <c r="AF322" i="1"/>
  <c r="AG322" i="1"/>
  <c r="AH322" i="1"/>
  <c r="AD323" i="1"/>
  <c r="AE323" i="1"/>
  <c r="AF323" i="1"/>
  <c r="AG323" i="1"/>
  <c r="AH323" i="1"/>
  <c r="AD324" i="1"/>
  <c r="AE324" i="1"/>
  <c r="AF324" i="1"/>
  <c r="AG324" i="1"/>
  <c r="AH324" i="1"/>
  <c r="AD325" i="1"/>
  <c r="AE325" i="1"/>
  <c r="AF325" i="1"/>
  <c r="AG325" i="1"/>
  <c r="AH325" i="1"/>
  <c r="AD326" i="1"/>
  <c r="AE326" i="1"/>
  <c r="AF326" i="1"/>
  <c r="AG326" i="1"/>
  <c r="AH326" i="1"/>
  <c r="AD327" i="1"/>
  <c r="AE327" i="1"/>
  <c r="AF327" i="1"/>
  <c r="AG327" i="1"/>
  <c r="AH327" i="1"/>
  <c r="AD328" i="1"/>
  <c r="AE328" i="1"/>
  <c r="AF328" i="1"/>
  <c r="AG328" i="1"/>
  <c r="AH328" i="1"/>
  <c r="AD329" i="1"/>
  <c r="AE329" i="1"/>
  <c r="AF329" i="1"/>
  <c r="AG329" i="1"/>
  <c r="AH329" i="1"/>
  <c r="AD330" i="1"/>
  <c r="AE330" i="1"/>
  <c r="AF330" i="1"/>
  <c r="AG330" i="1"/>
  <c r="AH330" i="1"/>
  <c r="AD331" i="1"/>
  <c r="AE331" i="1"/>
  <c r="AF331" i="1"/>
  <c r="AG331" i="1"/>
  <c r="AH331" i="1"/>
  <c r="AD332" i="1"/>
  <c r="AE332" i="1"/>
  <c r="AF332" i="1"/>
  <c r="AG332" i="1"/>
  <c r="AH332" i="1"/>
  <c r="AD333" i="1"/>
  <c r="AE333" i="1"/>
  <c r="AF333" i="1"/>
  <c r="AG333" i="1"/>
  <c r="AH333" i="1"/>
  <c r="AD334" i="1"/>
  <c r="AE334" i="1"/>
  <c r="AF334" i="1"/>
  <c r="AG334" i="1"/>
  <c r="AH334" i="1"/>
  <c r="AD335" i="1"/>
  <c r="AE335" i="1"/>
  <c r="AF335" i="1"/>
  <c r="AG335" i="1"/>
  <c r="AH335" i="1"/>
  <c r="AD336" i="1"/>
  <c r="AE336" i="1"/>
  <c r="AF336" i="1"/>
  <c r="AG336" i="1"/>
  <c r="AH336" i="1"/>
  <c r="AD337" i="1"/>
  <c r="AE337" i="1"/>
  <c r="AF337" i="1"/>
  <c r="AG337" i="1"/>
  <c r="AH337" i="1"/>
  <c r="AD338" i="1"/>
  <c r="AE338" i="1"/>
  <c r="AF338" i="1"/>
  <c r="AG338" i="1"/>
  <c r="AH338" i="1"/>
  <c r="AD339" i="1"/>
  <c r="AE339" i="1"/>
  <c r="AF339" i="1"/>
  <c r="AG339" i="1"/>
  <c r="AH339" i="1"/>
  <c r="AD340" i="1"/>
  <c r="AE340" i="1"/>
  <c r="AF340" i="1"/>
  <c r="AG340" i="1"/>
  <c r="AH340" i="1"/>
  <c r="AD341" i="1"/>
  <c r="AE341" i="1"/>
  <c r="AF341" i="1"/>
  <c r="AG341" i="1"/>
  <c r="AH341" i="1"/>
  <c r="AD342" i="1"/>
  <c r="AE342" i="1"/>
  <c r="AF342" i="1"/>
  <c r="AG342" i="1"/>
  <c r="AH342" i="1"/>
  <c r="AD343" i="1"/>
  <c r="AE343" i="1"/>
  <c r="AF343" i="1"/>
  <c r="AG343" i="1"/>
  <c r="AH343" i="1"/>
  <c r="AD344" i="1"/>
  <c r="AE344" i="1"/>
  <c r="AF344" i="1"/>
  <c r="AG344" i="1"/>
  <c r="AH344" i="1"/>
  <c r="AD345" i="1"/>
  <c r="AE345" i="1"/>
  <c r="AF345" i="1"/>
  <c r="AG345" i="1"/>
  <c r="AH345" i="1"/>
  <c r="AD346" i="1"/>
  <c r="AE346" i="1"/>
  <c r="AF346" i="1"/>
  <c r="AG346" i="1"/>
  <c r="AH346" i="1"/>
  <c r="AD347" i="1"/>
  <c r="AE347" i="1"/>
  <c r="AF347" i="1"/>
  <c r="AG347" i="1"/>
  <c r="AH347" i="1"/>
  <c r="AD348" i="1"/>
  <c r="AE348" i="1"/>
  <c r="AF348" i="1"/>
  <c r="AG348" i="1"/>
  <c r="AH348" i="1"/>
  <c r="AD349" i="1"/>
  <c r="AE349" i="1"/>
  <c r="AF349" i="1"/>
  <c r="AG349" i="1"/>
  <c r="AH349" i="1"/>
  <c r="AD350" i="1"/>
  <c r="AE350" i="1"/>
  <c r="AF350" i="1"/>
  <c r="AG350" i="1"/>
  <c r="AH350" i="1"/>
  <c r="AD351" i="1"/>
  <c r="AE351" i="1"/>
  <c r="AF351" i="1"/>
  <c r="AG351" i="1"/>
  <c r="AH351" i="1"/>
  <c r="AD352" i="1"/>
  <c r="AE352" i="1"/>
  <c r="AF352" i="1"/>
  <c r="AG352" i="1"/>
  <c r="AH352" i="1"/>
  <c r="AD353" i="1"/>
  <c r="AE353" i="1"/>
  <c r="AF353" i="1"/>
  <c r="AG353" i="1"/>
  <c r="AH353" i="1"/>
  <c r="AD354" i="1"/>
  <c r="AE354" i="1"/>
  <c r="AF354" i="1"/>
  <c r="AG354" i="1"/>
  <c r="AH354" i="1"/>
  <c r="AD355" i="1"/>
  <c r="AE355" i="1"/>
  <c r="AF355" i="1"/>
  <c r="AG355" i="1"/>
  <c r="AH355" i="1"/>
  <c r="AD356" i="1"/>
  <c r="AE356" i="1"/>
  <c r="AF356" i="1"/>
  <c r="AG356" i="1"/>
  <c r="AH356" i="1"/>
  <c r="AD357" i="1"/>
  <c r="AE357" i="1"/>
  <c r="AF357" i="1"/>
  <c r="AG357" i="1"/>
  <c r="AH357" i="1"/>
  <c r="AD358" i="1"/>
  <c r="AE358" i="1"/>
  <c r="AF358" i="1"/>
  <c r="AG358" i="1"/>
  <c r="AH358" i="1"/>
  <c r="AD359" i="1"/>
  <c r="AE359" i="1"/>
  <c r="AF359" i="1"/>
  <c r="AG359" i="1"/>
  <c r="AH359" i="1"/>
  <c r="AD360" i="1"/>
  <c r="AE360" i="1"/>
  <c r="AF360" i="1"/>
  <c r="AG360" i="1"/>
  <c r="AH360" i="1"/>
  <c r="AD361" i="1"/>
  <c r="AE361" i="1"/>
  <c r="AF361" i="1"/>
  <c r="AG361" i="1"/>
  <c r="AH361" i="1"/>
  <c r="AD362" i="1"/>
  <c r="AE362" i="1"/>
  <c r="AF362" i="1"/>
  <c r="AG362" i="1"/>
  <c r="AH362" i="1"/>
  <c r="AD363" i="1"/>
  <c r="AE363" i="1"/>
  <c r="AF363" i="1"/>
  <c r="AG363" i="1"/>
  <c r="AH363" i="1"/>
  <c r="AD364" i="1"/>
  <c r="AE364" i="1"/>
  <c r="AF364" i="1"/>
  <c r="AG364" i="1"/>
  <c r="AH364" i="1"/>
  <c r="AD365" i="1"/>
  <c r="AE365" i="1"/>
  <c r="AF365" i="1"/>
  <c r="AG365" i="1"/>
  <c r="AH365" i="1"/>
  <c r="AD366" i="1"/>
  <c r="AE366" i="1"/>
  <c r="AF366" i="1"/>
  <c r="AG366" i="1"/>
  <c r="AH366" i="1"/>
  <c r="AD367" i="1"/>
  <c r="AE367" i="1"/>
  <c r="AF367" i="1"/>
  <c r="AG367" i="1"/>
  <c r="AH367" i="1"/>
  <c r="AD368" i="1"/>
  <c r="AE368" i="1"/>
  <c r="AF368" i="1"/>
  <c r="AG368" i="1"/>
  <c r="AH368" i="1"/>
  <c r="AD369" i="1"/>
  <c r="AE369" i="1"/>
  <c r="AF369" i="1"/>
  <c r="AG369" i="1"/>
  <c r="AH369" i="1"/>
  <c r="AD370" i="1"/>
  <c r="AE370" i="1"/>
  <c r="AF370" i="1"/>
  <c r="AG370" i="1"/>
  <c r="AH370" i="1"/>
  <c r="AD371" i="1"/>
  <c r="AE371" i="1"/>
  <c r="AF371" i="1"/>
  <c r="AG371" i="1"/>
  <c r="AH371" i="1"/>
  <c r="AD372" i="1"/>
  <c r="AE372" i="1"/>
  <c r="AF372" i="1"/>
  <c r="AG372" i="1"/>
  <c r="AH372" i="1"/>
  <c r="AD373" i="1"/>
  <c r="AE373" i="1"/>
  <c r="AF373" i="1"/>
  <c r="AG373" i="1"/>
  <c r="AH373" i="1"/>
  <c r="AD374" i="1"/>
  <c r="AE374" i="1"/>
  <c r="AF374" i="1"/>
  <c r="AG374" i="1"/>
  <c r="AH374" i="1"/>
  <c r="AD375" i="1"/>
  <c r="AE375" i="1"/>
  <c r="AF375" i="1"/>
  <c r="AG375" i="1"/>
  <c r="AH375" i="1"/>
  <c r="AD376" i="1"/>
  <c r="AE376" i="1"/>
  <c r="AF376" i="1"/>
  <c r="AG376" i="1"/>
  <c r="AH376" i="1"/>
  <c r="AD377" i="1"/>
  <c r="AE377" i="1"/>
  <c r="AF377" i="1"/>
  <c r="AG377" i="1"/>
  <c r="AH377" i="1"/>
  <c r="AD378" i="1"/>
  <c r="AE378" i="1"/>
  <c r="AF378" i="1"/>
  <c r="AG378" i="1"/>
  <c r="AH378" i="1"/>
  <c r="AD379" i="1"/>
  <c r="AE379" i="1"/>
  <c r="AF379" i="1"/>
  <c r="AG379" i="1"/>
  <c r="AH379" i="1"/>
  <c r="AD380" i="1"/>
  <c r="AE380" i="1"/>
  <c r="AF380" i="1"/>
  <c r="AG380" i="1"/>
  <c r="AH380" i="1"/>
  <c r="AD381" i="1"/>
  <c r="AE381" i="1"/>
  <c r="AF381" i="1"/>
  <c r="AG381" i="1"/>
  <c r="AH381" i="1"/>
  <c r="AD382" i="1"/>
  <c r="AE382" i="1"/>
  <c r="AF382" i="1"/>
  <c r="AG382" i="1"/>
  <c r="AH382" i="1"/>
  <c r="AD383" i="1"/>
  <c r="AE383" i="1"/>
  <c r="AF383" i="1"/>
  <c r="AG383" i="1"/>
  <c r="AH383" i="1"/>
  <c r="AD384" i="1"/>
  <c r="AE384" i="1"/>
  <c r="AF384" i="1"/>
  <c r="AG384" i="1"/>
  <c r="AH384" i="1"/>
  <c r="AD385" i="1"/>
  <c r="AE385" i="1"/>
  <c r="AF385" i="1"/>
  <c r="AG385" i="1"/>
  <c r="AH385" i="1"/>
  <c r="AD386" i="1"/>
  <c r="AE386" i="1"/>
  <c r="AF386" i="1"/>
  <c r="AG386" i="1"/>
  <c r="AH386" i="1"/>
  <c r="AD387" i="1"/>
  <c r="AE387" i="1"/>
  <c r="AF387" i="1"/>
  <c r="AG387" i="1"/>
  <c r="AH387" i="1"/>
  <c r="AD388" i="1"/>
  <c r="AE388" i="1"/>
  <c r="AF388" i="1"/>
  <c r="AG388" i="1"/>
  <c r="AH388" i="1"/>
  <c r="AD389" i="1"/>
  <c r="AE389" i="1"/>
  <c r="AF389" i="1"/>
  <c r="AG389" i="1"/>
  <c r="AH389" i="1"/>
  <c r="AD390" i="1"/>
  <c r="AE390" i="1"/>
  <c r="AF390" i="1"/>
  <c r="AG390" i="1"/>
  <c r="AH390" i="1"/>
  <c r="AD391" i="1"/>
  <c r="AE391" i="1"/>
  <c r="AF391" i="1"/>
  <c r="AG391" i="1"/>
  <c r="AH391" i="1"/>
  <c r="AD392" i="1"/>
  <c r="AE392" i="1"/>
  <c r="AF392" i="1"/>
  <c r="AG392" i="1"/>
  <c r="AH392" i="1"/>
  <c r="AD393" i="1"/>
  <c r="AE393" i="1"/>
  <c r="AF393" i="1"/>
  <c r="AG393" i="1"/>
  <c r="AH393" i="1"/>
  <c r="AD394" i="1"/>
  <c r="AE394" i="1"/>
  <c r="AF394" i="1"/>
  <c r="AG394" i="1"/>
  <c r="AH394" i="1"/>
  <c r="AD395" i="1"/>
  <c r="AE395" i="1"/>
  <c r="AF395" i="1"/>
  <c r="AG395" i="1"/>
  <c r="AH395" i="1"/>
  <c r="AD396" i="1"/>
  <c r="AE396" i="1"/>
  <c r="AF396" i="1"/>
  <c r="AG396" i="1"/>
  <c r="AH396" i="1"/>
  <c r="AD397" i="1"/>
  <c r="AE397" i="1"/>
  <c r="AF397" i="1"/>
  <c r="AG397" i="1"/>
  <c r="AH397" i="1"/>
  <c r="AD398" i="1"/>
  <c r="AE398" i="1"/>
  <c r="AF398" i="1"/>
  <c r="AG398" i="1"/>
  <c r="AH398" i="1"/>
  <c r="AD399" i="1"/>
  <c r="AE399" i="1"/>
  <c r="AF399" i="1"/>
  <c r="AG399" i="1"/>
  <c r="AH399" i="1"/>
  <c r="AD400" i="1"/>
  <c r="AE400" i="1"/>
  <c r="AF400" i="1"/>
  <c r="AG400" i="1"/>
  <c r="AH400" i="1"/>
  <c r="AD401" i="1"/>
  <c r="AE401" i="1"/>
  <c r="AF401" i="1"/>
  <c r="AG401" i="1"/>
  <c r="AH401" i="1"/>
  <c r="AD402" i="1"/>
  <c r="AE402" i="1"/>
  <c r="AF402" i="1"/>
  <c r="AG402" i="1"/>
  <c r="AH402" i="1"/>
  <c r="AD403" i="1"/>
  <c r="AE403" i="1"/>
  <c r="AF403" i="1"/>
  <c r="AG403" i="1"/>
  <c r="AH403" i="1"/>
  <c r="AD404" i="1"/>
  <c r="AE404" i="1"/>
  <c r="AF404" i="1"/>
  <c r="AG404" i="1"/>
  <c r="AH404" i="1"/>
  <c r="AD405" i="1"/>
  <c r="AE405" i="1"/>
  <c r="AF405" i="1"/>
  <c r="AG405" i="1"/>
  <c r="AH405" i="1"/>
  <c r="AD406" i="1"/>
  <c r="AE406" i="1"/>
  <c r="AF406" i="1"/>
  <c r="AG406" i="1"/>
  <c r="AH406" i="1"/>
  <c r="AD407" i="1"/>
  <c r="AE407" i="1"/>
  <c r="AF407" i="1"/>
  <c r="AG407" i="1"/>
  <c r="AH407" i="1"/>
  <c r="AH307" i="1"/>
  <c r="AG307" i="1"/>
  <c r="AF307" i="1"/>
  <c r="AE307" i="1"/>
  <c r="AD307" i="1"/>
  <c r="AD207" i="1"/>
  <c r="AE207" i="1"/>
  <c r="AF207" i="1"/>
  <c r="AG207" i="1"/>
  <c r="AH207" i="1"/>
  <c r="AD208" i="1"/>
  <c r="AE208" i="1"/>
  <c r="AF208" i="1"/>
  <c r="AG208" i="1"/>
  <c r="AH208" i="1"/>
  <c r="AD209" i="1"/>
  <c r="AE209" i="1"/>
  <c r="AF209" i="1"/>
  <c r="AG209" i="1"/>
  <c r="AH209" i="1"/>
  <c r="AD210" i="1"/>
  <c r="AE210" i="1"/>
  <c r="AF210" i="1"/>
  <c r="AG210" i="1"/>
  <c r="AH210" i="1"/>
  <c r="AD211" i="1"/>
  <c r="AE211" i="1"/>
  <c r="AF211" i="1"/>
  <c r="AG211" i="1"/>
  <c r="AH211" i="1"/>
  <c r="AD212" i="1"/>
  <c r="AE212" i="1"/>
  <c r="AF212" i="1"/>
  <c r="AG212" i="1"/>
  <c r="AH212" i="1"/>
  <c r="AD213" i="1"/>
  <c r="AE213" i="1"/>
  <c r="AF213" i="1"/>
  <c r="AG213" i="1"/>
  <c r="AH213" i="1"/>
  <c r="AD214" i="1"/>
  <c r="AE214" i="1"/>
  <c r="AF214" i="1"/>
  <c r="AG214" i="1"/>
  <c r="AH214" i="1"/>
  <c r="AD215" i="1"/>
  <c r="AE215" i="1"/>
  <c r="AF215" i="1"/>
  <c r="AG215" i="1"/>
  <c r="AH215" i="1"/>
  <c r="AD216" i="1"/>
  <c r="AE216" i="1"/>
  <c r="AF216" i="1"/>
  <c r="AG216" i="1"/>
  <c r="AH216" i="1"/>
  <c r="AD217" i="1"/>
  <c r="AE217" i="1"/>
  <c r="AF217" i="1"/>
  <c r="AG217" i="1"/>
  <c r="AH217" i="1"/>
  <c r="AD218" i="1"/>
  <c r="AE218" i="1"/>
  <c r="AF218" i="1"/>
  <c r="AG218" i="1"/>
  <c r="AH218" i="1"/>
  <c r="AD219" i="1"/>
  <c r="AE219" i="1"/>
  <c r="AF219" i="1"/>
  <c r="AG219" i="1"/>
  <c r="AH219" i="1"/>
  <c r="AD220" i="1"/>
  <c r="AE220" i="1"/>
  <c r="AF220" i="1"/>
  <c r="AG220" i="1"/>
  <c r="AH220" i="1"/>
  <c r="AD221" i="1"/>
  <c r="AE221" i="1"/>
  <c r="AF221" i="1"/>
  <c r="AG221" i="1"/>
  <c r="AH221" i="1"/>
  <c r="AD222" i="1"/>
  <c r="AE222" i="1"/>
  <c r="AF222" i="1"/>
  <c r="AG222" i="1"/>
  <c r="AH222" i="1"/>
  <c r="AD223" i="1"/>
  <c r="AE223" i="1"/>
  <c r="AF223" i="1"/>
  <c r="AG223" i="1"/>
  <c r="AH223" i="1"/>
  <c r="AD224" i="1"/>
  <c r="AE224" i="1"/>
  <c r="AF224" i="1"/>
  <c r="AG224" i="1"/>
  <c r="AH224" i="1"/>
  <c r="AD225" i="1"/>
  <c r="AE225" i="1"/>
  <c r="AF225" i="1"/>
  <c r="AG225" i="1"/>
  <c r="AH225" i="1"/>
  <c r="AD226" i="1"/>
  <c r="AE226" i="1"/>
  <c r="AF226" i="1"/>
  <c r="AG226" i="1"/>
  <c r="AH226" i="1"/>
  <c r="AD227" i="1"/>
  <c r="AE227" i="1"/>
  <c r="AF227" i="1"/>
  <c r="AG227" i="1"/>
  <c r="AH227" i="1"/>
  <c r="AD228" i="1"/>
  <c r="AE228" i="1"/>
  <c r="AF228" i="1"/>
  <c r="AG228" i="1"/>
  <c r="AH228" i="1"/>
  <c r="AD229" i="1"/>
  <c r="AE229" i="1"/>
  <c r="AF229" i="1"/>
  <c r="AG229" i="1"/>
  <c r="AH229" i="1"/>
  <c r="AD230" i="1"/>
  <c r="AE230" i="1"/>
  <c r="AF230" i="1"/>
  <c r="AG230" i="1"/>
  <c r="AH230" i="1"/>
  <c r="AD231" i="1"/>
  <c r="AE231" i="1"/>
  <c r="AF231" i="1"/>
  <c r="AG231" i="1"/>
  <c r="AH231" i="1"/>
  <c r="AD232" i="1"/>
  <c r="AE232" i="1"/>
  <c r="AF232" i="1"/>
  <c r="AG232" i="1"/>
  <c r="AH232" i="1"/>
  <c r="AD233" i="1"/>
  <c r="AE233" i="1"/>
  <c r="AF233" i="1"/>
  <c r="AG233" i="1"/>
  <c r="AH233" i="1"/>
  <c r="AD234" i="1"/>
  <c r="AE234" i="1"/>
  <c r="AF234" i="1"/>
  <c r="AG234" i="1"/>
  <c r="AH234" i="1"/>
  <c r="AD235" i="1"/>
  <c r="AE235" i="1"/>
  <c r="AF235" i="1"/>
  <c r="AG235" i="1"/>
  <c r="AH235" i="1"/>
  <c r="AD236" i="1"/>
  <c r="AE236" i="1"/>
  <c r="AF236" i="1"/>
  <c r="AG236" i="1"/>
  <c r="AH236" i="1"/>
  <c r="AD237" i="1"/>
  <c r="AE237" i="1"/>
  <c r="AF237" i="1"/>
  <c r="AG237" i="1"/>
  <c r="AH237" i="1"/>
  <c r="AD238" i="1"/>
  <c r="AE238" i="1"/>
  <c r="AF238" i="1"/>
  <c r="AG238" i="1"/>
  <c r="AH238" i="1"/>
  <c r="AD239" i="1"/>
  <c r="AE239" i="1"/>
  <c r="AF239" i="1"/>
  <c r="AG239" i="1"/>
  <c r="AH239" i="1"/>
  <c r="AD240" i="1"/>
  <c r="AE240" i="1"/>
  <c r="AF240" i="1"/>
  <c r="AG240" i="1"/>
  <c r="AH240" i="1"/>
  <c r="AD241" i="1"/>
  <c r="AE241" i="1"/>
  <c r="AF241" i="1"/>
  <c r="AG241" i="1"/>
  <c r="AH241" i="1"/>
  <c r="AD242" i="1"/>
  <c r="AE242" i="1"/>
  <c r="AF242" i="1"/>
  <c r="AG242" i="1"/>
  <c r="AH242" i="1"/>
  <c r="AD243" i="1"/>
  <c r="AE243" i="1"/>
  <c r="AF243" i="1"/>
  <c r="AG243" i="1"/>
  <c r="AH243" i="1"/>
  <c r="AD244" i="1"/>
  <c r="AE244" i="1"/>
  <c r="AF244" i="1"/>
  <c r="AG244" i="1"/>
  <c r="AH244" i="1"/>
  <c r="AD245" i="1"/>
  <c r="AE245" i="1"/>
  <c r="AF245" i="1"/>
  <c r="AG245" i="1"/>
  <c r="AH245" i="1"/>
  <c r="AD246" i="1"/>
  <c r="AE246" i="1"/>
  <c r="AF246" i="1"/>
  <c r="AG246" i="1"/>
  <c r="AH246" i="1"/>
  <c r="AD247" i="1"/>
  <c r="AE247" i="1"/>
  <c r="AF247" i="1"/>
  <c r="AG247" i="1"/>
  <c r="AH247" i="1"/>
  <c r="AD248" i="1"/>
  <c r="AE248" i="1"/>
  <c r="AF248" i="1"/>
  <c r="AG248" i="1"/>
  <c r="AH248" i="1"/>
  <c r="AD249" i="1"/>
  <c r="AE249" i="1"/>
  <c r="AF249" i="1"/>
  <c r="AG249" i="1"/>
  <c r="AH249" i="1"/>
  <c r="AD250" i="1"/>
  <c r="AE250" i="1"/>
  <c r="AF250" i="1"/>
  <c r="AG250" i="1"/>
  <c r="AH250" i="1"/>
  <c r="AD251" i="1"/>
  <c r="AE251" i="1"/>
  <c r="AF251" i="1"/>
  <c r="AG251" i="1"/>
  <c r="AH251" i="1"/>
  <c r="AD252" i="1"/>
  <c r="AE252" i="1"/>
  <c r="AF252" i="1"/>
  <c r="AG252" i="1"/>
  <c r="AH252" i="1"/>
  <c r="AD253" i="1"/>
  <c r="AE253" i="1"/>
  <c r="AF253" i="1"/>
  <c r="AG253" i="1"/>
  <c r="AH253" i="1"/>
  <c r="AD254" i="1"/>
  <c r="AE254" i="1"/>
  <c r="AF254" i="1"/>
  <c r="AG254" i="1"/>
  <c r="AH254" i="1"/>
  <c r="AD255" i="1"/>
  <c r="AE255" i="1"/>
  <c r="AF255" i="1"/>
  <c r="AG255" i="1"/>
  <c r="AH255" i="1"/>
  <c r="AD256" i="1"/>
  <c r="AE256" i="1"/>
  <c r="AF256" i="1"/>
  <c r="AG256" i="1"/>
  <c r="AH256" i="1"/>
  <c r="AD257" i="1"/>
  <c r="AE257" i="1"/>
  <c r="AF257" i="1"/>
  <c r="AG257" i="1"/>
  <c r="AH257" i="1"/>
  <c r="AD258" i="1"/>
  <c r="AE258" i="1"/>
  <c r="AF258" i="1"/>
  <c r="AG258" i="1"/>
  <c r="AH258" i="1"/>
  <c r="AD259" i="1"/>
  <c r="AE259" i="1"/>
  <c r="AF259" i="1"/>
  <c r="AG259" i="1"/>
  <c r="AH259" i="1"/>
  <c r="AD260" i="1"/>
  <c r="AE260" i="1"/>
  <c r="AF260" i="1"/>
  <c r="AG260" i="1"/>
  <c r="AH260" i="1"/>
  <c r="AD261" i="1"/>
  <c r="AE261" i="1"/>
  <c r="AF261" i="1"/>
  <c r="AG261" i="1"/>
  <c r="AH261" i="1"/>
  <c r="AD262" i="1"/>
  <c r="AE262" i="1"/>
  <c r="AF262" i="1"/>
  <c r="AG262" i="1"/>
  <c r="AH262" i="1"/>
  <c r="AD263" i="1"/>
  <c r="AE263" i="1"/>
  <c r="AF263" i="1"/>
  <c r="AG263" i="1"/>
  <c r="AH263" i="1"/>
  <c r="AD264" i="1"/>
  <c r="AE264" i="1"/>
  <c r="AF264" i="1"/>
  <c r="AG264" i="1"/>
  <c r="AH264" i="1"/>
  <c r="AD265" i="1"/>
  <c r="AE265" i="1"/>
  <c r="AF265" i="1"/>
  <c r="AG265" i="1"/>
  <c r="AH265" i="1"/>
  <c r="AD266" i="1"/>
  <c r="AE266" i="1"/>
  <c r="AF266" i="1"/>
  <c r="AG266" i="1"/>
  <c r="AH266" i="1"/>
  <c r="AD267" i="1"/>
  <c r="AE267" i="1"/>
  <c r="AF267" i="1"/>
  <c r="AG267" i="1"/>
  <c r="AH267" i="1"/>
  <c r="AD268" i="1"/>
  <c r="AE268" i="1"/>
  <c r="AF268" i="1"/>
  <c r="AG268" i="1"/>
  <c r="AH268" i="1"/>
  <c r="AD269" i="1"/>
  <c r="AE269" i="1"/>
  <c r="AF269" i="1"/>
  <c r="AG269" i="1"/>
  <c r="AH269" i="1"/>
  <c r="AD270" i="1"/>
  <c r="AE270" i="1"/>
  <c r="AF270" i="1"/>
  <c r="AG270" i="1"/>
  <c r="AH270" i="1"/>
  <c r="AD271" i="1"/>
  <c r="AE271" i="1"/>
  <c r="AF271" i="1"/>
  <c r="AG271" i="1"/>
  <c r="AH271" i="1"/>
  <c r="AD272" i="1"/>
  <c r="AE272" i="1"/>
  <c r="AF272" i="1"/>
  <c r="AG272" i="1"/>
  <c r="AH272" i="1"/>
  <c r="AD273" i="1"/>
  <c r="AE273" i="1"/>
  <c r="AF273" i="1"/>
  <c r="AG273" i="1"/>
  <c r="AH273" i="1"/>
  <c r="AD274" i="1"/>
  <c r="AE274" i="1"/>
  <c r="AF274" i="1"/>
  <c r="AG274" i="1"/>
  <c r="AH274" i="1"/>
  <c r="AD275" i="1"/>
  <c r="AE275" i="1"/>
  <c r="AF275" i="1"/>
  <c r="AG275" i="1"/>
  <c r="AH275" i="1"/>
  <c r="AD276" i="1"/>
  <c r="AE276" i="1"/>
  <c r="AF276" i="1"/>
  <c r="AG276" i="1"/>
  <c r="AH276" i="1"/>
  <c r="AD277" i="1"/>
  <c r="AE277" i="1"/>
  <c r="AF277" i="1"/>
  <c r="AG277" i="1"/>
  <c r="AH277" i="1"/>
  <c r="AD278" i="1"/>
  <c r="AE278" i="1"/>
  <c r="AF278" i="1"/>
  <c r="AG278" i="1"/>
  <c r="AH278" i="1"/>
  <c r="AD279" i="1"/>
  <c r="AE279" i="1"/>
  <c r="AF279" i="1"/>
  <c r="AG279" i="1"/>
  <c r="AH279" i="1"/>
  <c r="AD280" i="1"/>
  <c r="AE280" i="1"/>
  <c r="AF280" i="1"/>
  <c r="AG280" i="1"/>
  <c r="AH280" i="1"/>
  <c r="AD281" i="1"/>
  <c r="AE281" i="1"/>
  <c r="AF281" i="1"/>
  <c r="AG281" i="1"/>
  <c r="AH281" i="1"/>
  <c r="AD282" i="1"/>
  <c r="AE282" i="1"/>
  <c r="AF282" i="1"/>
  <c r="AG282" i="1"/>
  <c r="AH282" i="1"/>
  <c r="AD283" i="1"/>
  <c r="AE283" i="1"/>
  <c r="AF283" i="1"/>
  <c r="AG283" i="1"/>
  <c r="AH283" i="1"/>
  <c r="AD284" i="1"/>
  <c r="AE284" i="1"/>
  <c r="AF284" i="1"/>
  <c r="AG284" i="1"/>
  <c r="AH284" i="1"/>
  <c r="AD285" i="1"/>
  <c r="AE285" i="1"/>
  <c r="AF285" i="1"/>
  <c r="AG285" i="1"/>
  <c r="AH285" i="1"/>
  <c r="AD286" i="1"/>
  <c r="AE286" i="1"/>
  <c r="AF286" i="1"/>
  <c r="AG286" i="1"/>
  <c r="AH286" i="1"/>
  <c r="AD287" i="1"/>
  <c r="AE287" i="1"/>
  <c r="AF287" i="1"/>
  <c r="AG287" i="1"/>
  <c r="AH287" i="1"/>
  <c r="AD288" i="1"/>
  <c r="AE288" i="1"/>
  <c r="AF288" i="1"/>
  <c r="AG288" i="1"/>
  <c r="AH288" i="1"/>
  <c r="AD289" i="1"/>
  <c r="AE289" i="1"/>
  <c r="AF289" i="1"/>
  <c r="AG289" i="1"/>
  <c r="AH289" i="1"/>
  <c r="AD290" i="1"/>
  <c r="AE290" i="1"/>
  <c r="AF290" i="1"/>
  <c r="AG290" i="1"/>
  <c r="AH290" i="1"/>
  <c r="AD291" i="1"/>
  <c r="AE291" i="1"/>
  <c r="AF291" i="1"/>
  <c r="AG291" i="1"/>
  <c r="AH291" i="1"/>
  <c r="AD292" i="1"/>
  <c r="AE292" i="1"/>
  <c r="AF292" i="1"/>
  <c r="AG292" i="1"/>
  <c r="AH292" i="1"/>
  <c r="AD293" i="1"/>
  <c r="AE293" i="1"/>
  <c r="AF293" i="1"/>
  <c r="AG293" i="1"/>
  <c r="AH293" i="1"/>
  <c r="AD294" i="1"/>
  <c r="AE294" i="1"/>
  <c r="AF294" i="1"/>
  <c r="AG294" i="1"/>
  <c r="AH294" i="1"/>
  <c r="AD295" i="1"/>
  <c r="AE295" i="1"/>
  <c r="AF295" i="1"/>
  <c r="AG295" i="1"/>
  <c r="AH295" i="1"/>
  <c r="AD296" i="1"/>
  <c r="AE296" i="1"/>
  <c r="AF296" i="1"/>
  <c r="AG296" i="1"/>
  <c r="AH296" i="1"/>
  <c r="AD297" i="1"/>
  <c r="AE297" i="1"/>
  <c r="AF297" i="1"/>
  <c r="AG297" i="1"/>
  <c r="AH297" i="1"/>
  <c r="AD298" i="1"/>
  <c r="AE298" i="1"/>
  <c r="AF298" i="1"/>
  <c r="AG298" i="1"/>
  <c r="AH298" i="1"/>
  <c r="AD299" i="1"/>
  <c r="AE299" i="1"/>
  <c r="AF299" i="1"/>
  <c r="AG299" i="1"/>
  <c r="AH299" i="1"/>
  <c r="AD300" i="1"/>
  <c r="AE300" i="1"/>
  <c r="AF300" i="1"/>
  <c r="AG300" i="1"/>
  <c r="AH300" i="1"/>
  <c r="AD301" i="1"/>
  <c r="AE301" i="1"/>
  <c r="AF301" i="1"/>
  <c r="AG301" i="1"/>
  <c r="AH301" i="1"/>
  <c r="AD302" i="1"/>
  <c r="AE302" i="1"/>
  <c r="AF302" i="1"/>
  <c r="AG302" i="1"/>
  <c r="AH302" i="1"/>
  <c r="AD303" i="1"/>
  <c r="AE303" i="1"/>
  <c r="AF303" i="1"/>
  <c r="AG303" i="1"/>
  <c r="AH303" i="1"/>
  <c r="AD304" i="1"/>
  <c r="AE304" i="1"/>
  <c r="AF304" i="1"/>
  <c r="AG304" i="1"/>
  <c r="AH304" i="1"/>
  <c r="AD305" i="1"/>
  <c r="AE305" i="1"/>
  <c r="AF305" i="1"/>
  <c r="AG305" i="1"/>
  <c r="AH305" i="1"/>
  <c r="AD306" i="1"/>
  <c r="AE306" i="1"/>
  <c r="AF306" i="1"/>
  <c r="AG306" i="1"/>
  <c r="AH306" i="1"/>
  <c r="AH206" i="1"/>
  <c r="AG206" i="1"/>
  <c r="AF206" i="1"/>
  <c r="AE206" i="1"/>
  <c r="AD206" i="1"/>
  <c r="AD5" i="1"/>
  <c r="AE5" i="1"/>
  <c r="AF5" i="1"/>
  <c r="AG5" i="1"/>
  <c r="AH5" i="1"/>
  <c r="AD6" i="1"/>
  <c r="AE6" i="1"/>
  <c r="AF6" i="1"/>
  <c r="AG6" i="1"/>
  <c r="AH6" i="1"/>
  <c r="AD7" i="1"/>
  <c r="AE7" i="1"/>
  <c r="AF7" i="1"/>
  <c r="AG7" i="1"/>
  <c r="AH7" i="1"/>
  <c r="AD8" i="1"/>
  <c r="AE8" i="1"/>
  <c r="AF8" i="1"/>
  <c r="AG8" i="1"/>
  <c r="AH8" i="1"/>
  <c r="AD9" i="1"/>
  <c r="AE9" i="1"/>
  <c r="AF9" i="1"/>
  <c r="AG9" i="1"/>
  <c r="AH9" i="1"/>
  <c r="AD10" i="1"/>
  <c r="AE10" i="1"/>
  <c r="AF10" i="1"/>
  <c r="AG10" i="1"/>
  <c r="AH10" i="1"/>
  <c r="AD11" i="1"/>
  <c r="AE11" i="1"/>
  <c r="AF11" i="1"/>
  <c r="AG11" i="1"/>
  <c r="AH11" i="1"/>
  <c r="AD12" i="1"/>
  <c r="AE12" i="1"/>
  <c r="AF12" i="1"/>
  <c r="AG12" i="1"/>
  <c r="AH12" i="1"/>
  <c r="AD13" i="1"/>
  <c r="AE13" i="1"/>
  <c r="AF13" i="1"/>
  <c r="AG13" i="1"/>
  <c r="AH13" i="1"/>
  <c r="AD14" i="1"/>
  <c r="AE14" i="1"/>
  <c r="AF14" i="1"/>
  <c r="AG14" i="1"/>
  <c r="AH14" i="1"/>
  <c r="AD15" i="1"/>
  <c r="AE15" i="1"/>
  <c r="AF15" i="1"/>
  <c r="AG15" i="1"/>
  <c r="AH15" i="1"/>
  <c r="AD16" i="1"/>
  <c r="AE16" i="1"/>
  <c r="AF16" i="1"/>
  <c r="AG16" i="1"/>
  <c r="AH16" i="1"/>
  <c r="AD17" i="1"/>
  <c r="AE17" i="1"/>
  <c r="AF17" i="1"/>
  <c r="AG17" i="1"/>
  <c r="AH17" i="1"/>
  <c r="AD18" i="1"/>
  <c r="AE18" i="1"/>
  <c r="AF18" i="1"/>
  <c r="AG18" i="1"/>
  <c r="AH18" i="1"/>
  <c r="AD19" i="1"/>
  <c r="AE19" i="1"/>
  <c r="AF19" i="1"/>
  <c r="AG19" i="1"/>
  <c r="AH19" i="1"/>
  <c r="AD20" i="1"/>
  <c r="AE20" i="1"/>
  <c r="AF20" i="1"/>
  <c r="AG20" i="1"/>
  <c r="AH20" i="1"/>
  <c r="AD21" i="1"/>
  <c r="AE21" i="1"/>
  <c r="AF21" i="1"/>
  <c r="AG21" i="1"/>
  <c r="AH21" i="1"/>
  <c r="AD22" i="1"/>
  <c r="AE22" i="1"/>
  <c r="AF22" i="1"/>
  <c r="AG22" i="1"/>
  <c r="AH22" i="1"/>
  <c r="AD23" i="1"/>
  <c r="AE23" i="1"/>
  <c r="AF23" i="1"/>
  <c r="AG23" i="1"/>
  <c r="AH23" i="1"/>
  <c r="AD24" i="1"/>
  <c r="AE24" i="1"/>
  <c r="AF24" i="1"/>
  <c r="AG24" i="1"/>
  <c r="AH24" i="1"/>
  <c r="AD25" i="1"/>
  <c r="AE25" i="1"/>
  <c r="AF25" i="1"/>
  <c r="AG25" i="1"/>
  <c r="AH25" i="1"/>
  <c r="AD26" i="1"/>
  <c r="AE26" i="1"/>
  <c r="AF26" i="1"/>
  <c r="AG26" i="1"/>
  <c r="AH26" i="1"/>
  <c r="AD27" i="1"/>
  <c r="AE27" i="1"/>
  <c r="AF27" i="1"/>
  <c r="AG27" i="1"/>
  <c r="AH27" i="1"/>
  <c r="AD28" i="1"/>
  <c r="AE28" i="1"/>
  <c r="AF28" i="1"/>
  <c r="AG28" i="1"/>
  <c r="AH28" i="1"/>
  <c r="AD29" i="1"/>
  <c r="AE29" i="1"/>
  <c r="AF29" i="1"/>
  <c r="AG29" i="1"/>
  <c r="AH29" i="1"/>
  <c r="AD30" i="1"/>
  <c r="AE30" i="1"/>
  <c r="AF30" i="1"/>
  <c r="AG30" i="1"/>
  <c r="AH30" i="1"/>
  <c r="AD31" i="1"/>
  <c r="AE31" i="1"/>
  <c r="AF31" i="1"/>
  <c r="AG31" i="1"/>
  <c r="AH31" i="1"/>
  <c r="AD32" i="1"/>
  <c r="AE32" i="1"/>
  <c r="AF32" i="1"/>
  <c r="AG32" i="1"/>
  <c r="AH32" i="1"/>
  <c r="AD33" i="1"/>
  <c r="AE33" i="1"/>
  <c r="AF33" i="1"/>
  <c r="AG33" i="1"/>
  <c r="AH33" i="1"/>
  <c r="AD34" i="1"/>
  <c r="AE34" i="1"/>
  <c r="AF34" i="1"/>
  <c r="AG34" i="1"/>
  <c r="AH34" i="1"/>
  <c r="AD35" i="1"/>
  <c r="AE35" i="1"/>
  <c r="AF35" i="1"/>
  <c r="AG35" i="1"/>
  <c r="AH35" i="1"/>
  <c r="AD36" i="1"/>
  <c r="AE36" i="1"/>
  <c r="AF36" i="1"/>
  <c r="AG36" i="1"/>
  <c r="AH36" i="1"/>
  <c r="AD37" i="1"/>
  <c r="AE37" i="1"/>
  <c r="AF37" i="1"/>
  <c r="AG37" i="1"/>
  <c r="AH37" i="1"/>
  <c r="AD38" i="1"/>
  <c r="AE38" i="1"/>
  <c r="AF38" i="1"/>
  <c r="AG38" i="1"/>
  <c r="AH38" i="1"/>
  <c r="AD39" i="1"/>
  <c r="AE39" i="1"/>
  <c r="AF39" i="1"/>
  <c r="AG39" i="1"/>
  <c r="AH39" i="1"/>
  <c r="AD40" i="1"/>
  <c r="AE40" i="1"/>
  <c r="AF40" i="1"/>
  <c r="AG40" i="1"/>
  <c r="AH40" i="1"/>
  <c r="AD41" i="1"/>
  <c r="AE41" i="1"/>
  <c r="AF41" i="1"/>
  <c r="AG41" i="1"/>
  <c r="AH41" i="1"/>
  <c r="AD42" i="1"/>
  <c r="AE42" i="1"/>
  <c r="AF42" i="1"/>
  <c r="AG42" i="1"/>
  <c r="AH42" i="1"/>
  <c r="AD43" i="1"/>
  <c r="AE43" i="1"/>
  <c r="AF43" i="1"/>
  <c r="AG43" i="1"/>
  <c r="AH43" i="1"/>
  <c r="AD44" i="1"/>
  <c r="AE44" i="1"/>
  <c r="AF44" i="1"/>
  <c r="AG44" i="1"/>
  <c r="AH44" i="1"/>
  <c r="AD45" i="1"/>
  <c r="AE45" i="1"/>
  <c r="AF45" i="1"/>
  <c r="AG45" i="1"/>
  <c r="AH45" i="1"/>
  <c r="AD46" i="1"/>
  <c r="AE46" i="1"/>
  <c r="AF46" i="1"/>
  <c r="AG46" i="1"/>
  <c r="AH46" i="1"/>
  <c r="AD47" i="1"/>
  <c r="AE47" i="1"/>
  <c r="AF47" i="1"/>
  <c r="AG47" i="1"/>
  <c r="AH47" i="1"/>
  <c r="AD48" i="1"/>
  <c r="AE48" i="1"/>
  <c r="AF48" i="1"/>
  <c r="AG48" i="1"/>
  <c r="AH48" i="1"/>
  <c r="AD49" i="1"/>
  <c r="AE49" i="1"/>
  <c r="AF49" i="1"/>
  <c r="AG49" i="1"/>
  <c r="AH49" i="1"/>
  <c r="AD50" i="1"/>
  <c r="AE50" i="1"/>
  <c r="AF50" i="1"/>
  <c r="AG50" i="1"/>
  <c r="AH50" i="1"/>
  <c r="AD51" i="1"/>
  <c r="AE51" i="1"/>
  <c r="AF51" i="1"/>
  <c r="AG51" i="1"/>
  <c r="AH51" i="1"/>
  <c r="AD52" i="1"/>
  <c r="AE52" i="1"/>
  <c r="AF52" i="1"/>
  <c r="AG52" i="1"/>
  <c r="AH52" i="1"/>
  <c r="AD53" i="1"/>
  <c r="AE53" i="1"/>
  <c r="AF53" i="1"/>
  <c r="AG53" i="1"/>
  <c r="AH53" i="1"/>
  <c r="AD54" i="1"/>
  <c r="AE54" i="1"/>
  <c r="AF54" i="1"/>
  <c r="AG54" i="1"/>
  <c r="AH54" i="1"/>
  <c r="AD55" i="1"/>
  <c r="AE55" i="1"/>
  <c r="AF55" i="1"/>
  <c r="AG55" i="1"/>
  <c r="AH55" i="1"/>
  <c r="AD56" i="1"/>
  <c r="AE56" i="1"/>
  <c r="AF56" i="1"/>
  <c r="AG56" i="1"/>
  <c r="AH56" i="1"/>
  <c r="AD57" i="1"/>
  <c r="AE57" i="1"/>
  <c r="AF57" i="1"/>
  <c r="AG57" i="1"/>
  <c r="AH57" i="1"/>
  <c r="AD58" i="1"/>
  <c r="AE58" i="1"/>
  <c r="AF58" i="1"/>
  <c r="AG58" i="1"/>
  <c r="AH58" i="1"/>
  <c r="AD59" i="1"/>
  <c r="AE59" i="1"/>
  <c r="AF59" i="1"/>
  <c r="AG59" i="1"/>
  <c r="AH59" i="1"/>
  <c r="AD60" i="1"/>
  <c r="AE60" i="1"/>
  <c r="AF60" i="1"/>
  <c r="AG60" i="1"/>
  <c r="AH60" i="1"/>
  <c r="AD61" i="1"/>
  <c r="AE61" i="1"/>
  <c r="AF61" i="1"/>
  <c r="AG61" i="1"/>
  <c r="AH61" i="1"/>
  <c r="AD62" i="1"/>
  <c r="AE62" i="1"/>
  <c r="AF62" i="1"/>
  <c r="AG62" i="1"/>
  <c r="AH62" i="1"/>
  <c r="AD63" i="1"/>
  <c r="AE63" i="1"/>
  <c r="AF63" i="1"/>
  <c r="AG63" i="1"/>
  <c r="AH63" i="1"/>
  <c r="AD64" i="1"/>
  <c r="AE64" i="1"/>
  <c r="AF64" i="1"/>
  <c r="AG64" i="1"/>
  <c r="AH64" i="1"/>
  <c r="AD65" i="1"/>
  <c r="AE65" i="1"/>
  <c r="AF65" i="1"/>
  <c r="AG65" i="1"/>
  <c r="AH65" i="1"/>
  <c r="AD66" i="1"/>
  <c r="AE66" i="1"/>
  <c r="AF66" i="1"/>
  <c r="AG66" i="1"/>
  <c r="AH66" i="1"/>
  <c r="AD67" i="1"/>
  <c r="AE67" i="1"/>
  <c r="AF67" i="1"/>
  <c r="AG67" i="1"/>
  <c r="AH67" i="1"/>
  <c r="AD68" i="1"/>
  <c r="AE68" i="1"/>
  <c r="AF68" i="1"/>
  <c r="AG68" i="1"/>
  <c r="AH68" i="1"/>
  <c r="AD69" i="1"/>
  <c r="AE69" i="1"/>
  <c r="AF69" i="1"/>
  <c r="AG69" i="1"/>
  <c r="AH69" i="1"/>
  <c r="AD70" i="1"/>
  <c r="AE70" i="1"/>
  <c r="AF70" i="1"/>
  <c r="AG70" i="1"/>
  <c r="AH70" i="1"/>
  <c r="AD71" i="1"/>
  <c r="AE71" i="1"/>
  <c r="AF71" i="1"/>
  <c r="AG71" i="1"/>
  <c r="AH71" i="1"/>
  <c r="AD72" i="1"/>
  <c r="AE72" i="1"/>
  <c r="AF72" i="1"/>
  <c r="AG72" i="1"/>
  <c r="AH72" i="1"/>
  <c r="AD73" i="1"/>
  <c r="AE73" i="1"/>
  <c r="AF73" i="1"/>
  <c r="AG73" i="1"/>
  <c r="AH73" i="1"/>
  <c r="AD74" i="1"/>
  <c r="AE74" i="1"/>
  <c r="AF74" i="1"/>
  <c r="AG74" i="1"/>
  <c r="AH74" i="1"/>
  <c r="AD75" i="1"/>
  <c r="AE75" i="1"/>
  <c r="AF75" i="1"/>
  <c r="AG75" i="1"/>
  <c r="AH75" i="1"/>
  <c r="AD76" i="1"/>
  <c r="AE76" i="1"/>
  <c r="AF76" i="1"/>
  <c r="AG76" i="1"/>
  <c r="AH76" i="1"/>
  <c r="AD77" i="1"/>
  <c r="AE77" i="1"/>
  <c r="AF77" i="1"/>
  <c r="AG77" i="1"/>
  <c r="AH77" i="1"/>
  <c r="AD78" i="1"/>
  <c r="AE78" i="1"/>
  <c r="AF78" i="1"/>
  <c r="AG78" i="1"/>
  <c r="AH78" i="1"/>
  <c r="AD79" i="1"/>
  <c r="AE79" i="1"/>
  <c r="AF79" i="1"/>
  <c r="AG79" i="1"/>
  <c r="AH79" i="1"/>
  <c r="AD80" i="1"/>
  <c r="AE80" i="1"/>
  <c r="AF80" i="1"/>
  <c r="AG80" i="1"/>
  <c r="AH80" i="1"/>
  <c r="AD81" i="1"/>
  <c r="AE81" i="1"/>
  <c r="AF81" i="1"/>
  <c r="AG81" i="1"/>
  <c r="AH81" i="1"/>
  <c r="AD82" i="1"/>
  <c r="AE82" i="1"/>
  <c r="AF82" i="1"/>
  <c r="AG82" i="1"/>
  <c r="AH82" i="1"/>
  <c r="AD83" i="1"/>
  <c r="AE83" i="1"/>
  <c r="AF83" i="1"/>
  <c r="AG83" i="1"/>
  <c r="AH83" i="1"/>
  <c r="AD84" i="1"/>
  <c r="AE84" i="1"/>
  <c r="AF84" i="1"/>
  <c r="AG84" i="1"/>
  <c r="AH84" i="1"/>
  <c r="AD85" i="1"/>
  <c r="AE85" i="1"/>
  <c r="AF85" i="1"/>
  <c r="AG85" i="1"/>
  <c r="AH85" i="1"/>
  <c r="AD86" i="1"/>
  <c r="AE86" i="1"/>
  <c r="AF86" i="1"/>
  <c r="AG86" i="1"/>
  <c r="AH86" i="1"/>
  <c r="AD87" i="1"/>
  <c r="AE87" i="1"/>
  <c r="AF87" i="1"/>
  <c r="AG87" i="1"/>
  <c r="AH87" i="1"/>
  <c r="AD88" i="1"/>
  <c r="AE88" i="1"/>
  <c r="AF88" i="1"/>
  <c r="AG88" i="1"/>
  <c r="AH88" i="1"/>
  <c r="AD89" i="1"/>
  <c r="AE89" i="1"/>
  <c r="AF89" i="1"/>
  <c r="AG89" i="1"/>
  <c r="AH89" i="1"/>
  <c r="AD90" i="1"/>
  <c r="AE90" i="1"/>
  <c r="AF90" i="1"/>
  <c r="AG90" i="1"/>
  <c r="AH90" i="1"/>
  <c r="AD91" i="1"/>
  <c r="AE91" i="1"/>
  <c r="AF91" i="1"/>
  <c r="AG91" i="1"/>
  <c r="AH91" i="1"/>
  <c r="AD92" i="1"/>
  <c r="AE92" i="1"/>
  <c r="AF92" i="1"/>
  <c r="AG92" i="1"/>
  <c r="AH92" i="1"/>
  <c r="AD93" i="1"/>
  <c r="AE93" i="1"/>
  <c r="AF93" i="1"/>
  <c r="AG93" i="1"/>
  <c r="AH93" i="1"/>
  <c r="AD94" i="1"/>
  <c r="AE94" i="1"/>
  <c r="AF94" i="1"/>
  <c r="AG94" i="1"/>
  <c r="AH94" i="1"/>
  <c r="AD95" i="1"/>
  <c r="AE95" i="1"/>
  <c r="AF95" i="1"/>
  <c r="AG95" i="1"/>
  <c r="AH95" i="1"/>
  <c r="AD96" i="1"/>
  <c r="AE96" i="1"/>
  <c r="AF96" i="1"/>
  <c r="AG96" i="1"/>
  <c r="AH96" i="1"/>
  <c r="AD97" i="1"/>
  <c r="AE97" i="1"/>
  <c r="AF97" i="1"/>
  <c r="AG97" i="1"/>
  <c r="AH97" i="1"/>
  <c r="AD98" i="1"/>
  <c r="AE98" i="1"/>
  <c r="AF98" i="1"/>
  <c r="AG98" i="1"/>
  <c r="AH98" i="1"/>
  <c r="AD99" i="1"/>
  <c r="AE99" i="1"/>
  <c r="AF99" i="1"/>
  <c r="AG99" i="1"/>
  <c r="AH99" i="1"/>
  <c r="AD100" i="1"/>
  <c r="AE100" i="1"/>
  <c r="AF100" i="1"/>
  <c r="AG100" i="1"/>
  <c r="AH100" i="1"/>
  <c r="AD101" i="1"/>
  <c r="AE101" i="1"/>
  <c r="AF101" i="1"/>
  <c r="AG101" i="1"/>
  <c r="AH101" i="1"/>
  <c r="AD102" i="1"/>
  <c r="AE102" i="1"/>
  <c r="AF102" i="1"/>
  <c r="AG102" i="1"/>
  <c r="AH102" i="1"/>
  <c r="AD103" i="1"/>
  <c r="AE103" i="1"/>
  <c r="AF103" i="1"/>
  <c r="AG103" i="1"/>
  <c r="AH103" i="1"/>
  <c r="AD104" i="1"/>
  <c r="AE104" i="1"/>
  <c r="AF104" i="1"/>
  <c r="AG104" i="1"/>
  <c r="AH104" i="1"/>
  <c r="AH4" i="1"/>
  <c r="AG4" i="1"/>
  <c r="AD4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408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307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206" i="1"/>
  <c r="AC5" i="1"/>
  <c r="AC6" i="1"/>
  <c r="AC7" i="1"/>
  <c r="AC8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4" i="1"/>
  <c r="AJ5" i="3"/>
  <c r="AJ4" i="3"/>
  <c r="BA104" i="1" l="1"/>
  <c r="BE101" i="1"/>
  <c r="BM103" i="1"/>
  <c r="BA103" i="1"/>
  <c r="BM102" i="1"/>
  <c r="BA102" i="1"/>
  <c r="BI104" i="1"/>
  <c r="BM101" i="1"/>
  <c r="BA101" i="1"/>
  <c r="BI103" i="1"/>
  <c r="BI102" i="1"/>
  <c r="BE104" i="1"/>
  <c r="BI101" i="1"/>
  <c r="BU52" i="1"/>
  <c r="BU5" i="1"/>
  <c r="BU6" i="1"/>
  <c r="BU7" i="1"/>
  <c r="BU8" i="1"/>
  <c r="BU9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4" i="1"/>
  <c r="BQ35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4" i="1"/>
  <c r="BM26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4" i="1"/>
  <c r="BM4" i="1"/>
  <c r="BI17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4" i="1"/>
  <c r="BE8" i="1"/>
  <c r="BE32" i="1"/>
  <c r="BE34" i="1"/>
  <c r="BE40" i="1"/>
  <c r="BE4" i="1"/>
  <c r="BE5" i="1"/>
  <c r="BE6" i="1"/>
  <c r="BE7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3" i="1"/>
  <c r="BE35" i="1"/>
  <c r="BE36" i="1"/>
  <c r="BE37" i="1"/>
  <c r="BE38" i="1"/>
  <c r="BE39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2" i="1"/>
  <c r="BE103" i="1"/>
  <c r="BA7" i="1"/>
  <c r="BA9" i="1"/>
  <c r="BA15" i="1"/>
  <c r="BA39" i="1"/>
  <c r="BA41" i="1"/>
  <c r="BA47" i="1"/>
  <c r="BA74" i="1"/>
  <c r="BA5" i="1"/>
  <c r="BA6" i="1"/>
  <c r="BA8" i="1"/>
  <c r="BA10" i="1"/>
  <c r="BA11" i="1"/>
  <c r="BA12" i="1"/>
  <c r="BA13" i="1"/>
  <c r="BA14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40" i="1"/>
  <c r="BA42" i="1"/>
  <c r="BA43" i="1"/>
  <c r="BA44" i="1"/>
  <c r="BA45" i="1"/>
  <c r="BA46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4" i="1"/>
  <c r="AX5" i="2"/>
  <c r="BA5" i="2"/>
  <c r="AX6" i="2"/>
  <c r="AY6" i="2"/>
  <c r="BA6" i="2"/>
  <c r="BC6" i="2"/>
  <c r="AX7" i="2"/>
  <c r="BA7" i="2"/>
  <c r="AX8" i="2"/>
  <c r="BA8" i="2"/>
  <c r="BB8" i="2"/>
  <c r="BC8" i="2"/>
  <c r="BB9" i="2"/>
  <c r="AX10" i="2"/>
  <c r="AY10" i="2"/>
  <c r="AZ10" i="2"/>
  <c r="AX11" i="2"/>
  <c r="BA11" i="2"/>
  <c r="AX12" i="2"/>
  <c r="BB12" i="2"/>
  <c r="BC12" i="2"/>
  <c r="AX13" i="2"/>
  <c r="AZ13" i="2"/>
  <c r="AY14" i="2"/>
  <c r="BA14" i="2"/>
  <c r="BB14" i="2"/>
  <c r="BA15" i="2"/>
  <c r="BB15" i="2"/>
  <c r="AX16" i="2"/>
  <c r="BC16" i="2"/>
  <c r="AZ17" i="2"/>
  <c r="BB17" i="2"/>
  <c r="BC17" i="2"/>
  <c r="AY18" i="2"/>
  <c r="BB18" i="2"/>
  <c r="AX19" i="2"/>
  <c r="AZ19" i="2"/>
  <c r="BA19" i="2"/>
  <c r="AZ20" i="2"/>
  <c r="BB20" i="2"/>
  <c r="BC20" i="2"/>
  <c r="BC21" i="2"/>
  <c r="AY22" i="2"/>
  <c r="AZ23" i="2"/>
  <c r="BA23" i="2"/>
  <c r="BB23" i="2"/>
  <c r="BC23" i="2"/>
  <c r="BC24" i="2"/>
  <c r="AZ25" i="2"/>
  <c r="BA25" i="2"/>
  <c r="BC25" i="2"/>
  <c r="AY26" i="2"/>
  <c r="AZ26" i="2"/>
  <c r="BB26" i="2"/>
  <c r="AZ27" i="2"/>
  <c r="BA27" i="2"/>
  <c r="BC27" i="2"/>
  <c r="AZ28" i="2"/>
  <c r="BC28" i="2"/>
  <c r="BA29" i="2"/>
  <c r="BC29" i="2"/>
  <c r="AX30" i="2"/>
  <c r="AY30" i="2"/>
  <c r="AZ30" i="2"/>
  <c r="BC30" i="2"/>
  <c r="AZ31" i="2"/>
  <c r="BA31" i="2"/>
  <c r="BB31" i="2"/>
  <c r="BC31" i="2"/>
  <c r="BA32" i="2"/>
  <c r="BC32" i="2"/>
  <c r="AX33" i="2"/>
  <c r="AZ33" i="2"/>
  <c r="BA33" i="2"/>
  <c r="BC33" i="2"/>
  <c r="AX34" i="2"/>
  <c r="AY34" i="2"/>
  <c r="AZ34" i="2"/>
  <c r="BA34" i="2"/>
  <c r="BA35" i="2"/>
  <c r="BC35" i="2"/>
  <c r="AX36" i="2"/>
  <c r="AZ36" i="2"/>
  <c r="BC36" i="2"/>
  <c r="AX37" i="2"/>
  <c r="BA37" i="2"/>
  <c r="BB37" i="2"/>
  <c r="BC37" i="2"/>
  <c r="AX38" i="2"/>
  <c r="AY38" i="2"/>
  <c r="BA38" i="2"/>
  <c r="BC38" i="2"/>
  <c r="AX39" i="2"/>
  <c r="BA39" i="2"/>
  <c r="BC39" i="2"/>
  <c r="AX40" i="2"/>
  <c r="BA40" i="2"/>
  <c r="BB40" i="2"/>
  <c r="BC40" i="2"/>
  <c r="AX41" i="2"/>
  <c r="BB41" i="2"/>
  <c r="BC41" i="2"/>
  <c r="AX42" i="2"/>
  <c r="AY42" i="2"/>
  <c r="BC42" i="2"/>
  <c r="AX43" i="2"/>
  <c r="BA43" i="2"/>
  <c r="BC43" i="2"/>
  <c r="AX44" i="2"/>
  <c r="BA44" i="2"/>
  <c r="BB44" i="2"/>
  <c r="BC44" i="2"/>
  <c r="AX45" i="2"/>
  <c r="AZ45" i="2"/>
  <c r="BA45" i="2"/>
  <c r="BB45" i="2"/>
  <c r="AY46" i="2"/>
  <c r="BA46" i="2"/>
  <c r="BB46" i="2"/>
  <c r="BA47" i="2"/>
  <c r="BB47" i="2"/>
  <c r="AX48" i="2"/>
  <c r="AZ48" i="2"/>
  <c r="BA48" i="2"/>
  <c r="BB48" i="2"/>
  <c r="BC48" i="2"/>
  <c r="AZ49" i="2"/>
  <c r="BA49" i="2"/>
  <c r="BB49" i="2"/>
  <c r="BC49" i="2"/>
  <c r="AY50" i="2"/>
  <c r="BA50" i="2"/>
  <c r="BB50" i="2"/>
  <c r="AX51" i="2"/>
  <c r="AZ51" i="2"/>
  <c r="BA51" i="2"/>
  <c r="BB51" i="2"/>
  <c r="AZ52" i="2"/>
  <c r="BA52" i="2"/>
  <c r="BB52" i="2"/>
  <c r="BC52" i="2"/>
  <c r="AZ53" i="2"/>
  <c r="BC53" i="2"/>
  <c r="AY54" i="2"/>
  <c r="AZ54" i="2"/>
  <c r="BA54" i="2"/>
  <c r="AZ55" i="2"/>
  <c r="BA55" i="2"/>
  <c r="BB55" i="2"/>
  <c r="BC55" i="2"/>
  <c r="AX56" i="2"/>
  <c r="AZ56" i="2"/>
  <c r="BC56" i="2"/>
  <c r="AZ57" i="2"/>
  <c r="BA57" i="2"/>
  <c r="BC57" i="2"/>
  <c r="AY58" i="2"/>
  <c r="AZ58" i="2"/>
  <c r="BB58" i="2"/>
  <c r="BC58" i="2"/>
  <c r="AZ59" i="2"/>
  <c r="BA59" i="2"/>
  <c r="BC59" i="2"/>
  <c r="AZ60" i="2"/>
  <c r="BA60" i="2"/>
  <c r="BC60" i="2"/>
  <c r="BA61" i="2"/>
  <c r="BC61" i="2"/>
  <c r="AX62" i="2"/>
  <c r="AY62" i="2"/>
  <c r="AZ62" i="2"/>
  <c r="BC62" i="2"/>
  <c r="AZ63" i="2"/>
  <c r="BA63" i="2"/>
  <c r="BB63" i="2"/>
  <c r="BC63" i="2"/>
  <c r="AX64" i="2"/>
  <c r="BA64" i="2"/>
  <c r="BB64" i="2"/>
  <c r="BC64" i="2"/>
  <c r="AX65" i="2"/>
  <c r="BA65" i="2"/>
  <c r="BB65" i="2"/>
  <c r="BC65" i="2"/>
  <c r="AX66" i="2"/>
  <c r="AY66" i="2"/>
  <c r="AZ66" i="2"/>
  <c r="BC66" i="2"/>
  <c r="AY67" i="2"/>
  <c r="AZ67" i="2"/>
  <c r="BA67" i="2"/>
  <c r="BB67" i="2"/>
  <c r="BC67" i="2"/>
  <c r="AX68" i="2"/>
  <c r="AZ68" i="2"/>
  <c r="BA68" i="2"/>
  <c r="BC68" i="2"/>
  <c r="AX69" i="2"/>
  <c r="AZ69" i="2"/>
  <c r="BB69" i="2"/>
  <c r="BC69" i="2"/>
  <c r="AY70" i="2"/>
  <c r="AZ70" i="2"/>
  <c r="BB70" i="2"/>
  <c r="BC70" i="2"/>
  <c r="AX71" i="2"/>
  <c r="AY71" i="2"/>
  <c r="AZ71" i="2"/>
  <c r="BA71" i="2"/>
  <c r="BB71" i="2"/>
  <c r="AX72" i="2"/>
  <c r="AZ72" i="2"/>
  <c r="BA72" i="2"/>
  <c r="BB72" i="2"/>
  <c r="BC72" i="2"/>
  <c r="AX73" i="2"/>
  <c r="AZ73" i="2"/>
  <c r="BB73" i="2"/>
  <c r="BC73" i="2"/>
  <c r="AY74" i="2"/>
  <c r="AZ74" i="2"/>
  <c r="BB74" i="2"/>
  <c r="BC74" i="2"/>
  <c r="AX75" i="2"/>
  <c r="AY75" i="2"/>
  <c r="AZ75" i="2"/>
  <c r="BA75" i="2"/>
  <c r="BB75" i="2"/>
  <c r="AX76" i="2"/>
  <c r="AZ76" i="2"/>
  <c r="BA76" i="2"/>
  <c r="BB76" i="2"/>
  <c r="BC76" i="2"/>
  <c r="AX77" i="2"/>
  <c r="AZ77" i="2"/>
  <c r="BB77" i="2"/>
  <c r="BC77" i="2"/>
  <c r="AX78" i="2"/>
  <c r="AY78" i="2"/>
  <c r="AZ78" i="2"/>
  <c r="BB78" i="2"/>
  <c r="AX79" i="2"/>
  <c r="AY79" i="2"/>
  <c r="AZ79" i="2"/>
  <c r="BA79" i="2"/>
  <c r="BB79" i="2"/>
  <c r="BC79" i="2"/>
  <c r="AX80" i="2"/>
  <c r="AZ80" i="2"/>
  <c r="BA80" i="2"/>
  <c r="BC80" i="2"/>
  <c r="AX81" i="2"/>
  <c r="AZ81" i="2"/>
  <c r="BA81" i="2"/>
  <c r="BB81" i="2"/>
  <c r="BC81" i="2"/>
  <c r="AX82" i="2"/>
  <c r="AY82" i="2"/>
  <c r="AZ82" i="2"/>
  <c r="BA82" i="2"/>
  <c r="BB82" i="2"/>
  <c r="BC82" i="2"/>
  <c r="AX83" i="2"/>
  <c r="AY83" i="2"/>
  <c r="AZ83" i="2"/>
  <c r="BA83" i="2"/>
  <c r="BB83" i="2"/>
  <c r="BC83" i="2"/>
  <c r="AX84" i="2"/>
  <c r="AZ84" i="2"/>
  <c r="BA84" i="2"/>
  <c r="BC84" i="2"/>
  <c r="AX85" i="2"/>
  <c r="AZ85" i="2"/>
  <c r="BA85" i="2"/>
  <c r="BB85" i="2"/>
  <c r="BC85" i="2"/>
  <c r="AX86" i="2"/>
  <c r="AY86" i="2"/>
  <c r="AZ86" i="2"/>
  <c r="BB86" i="2"/>
  <c r="BC86" i="2"/>
  <c r="AX87" i="2"/>
  <c r="AY87" i="2"/>
  <c r="AZ87" i="2"/>
  <c r="BA87" i="2"/>
  <c r="BB87" i="2"/>
  <c r="AX88" i="2"/>
  <c r="AZ88" i="2"/>
  <c r="BA88" i="2"/>
  <c r="BB88" i="2"/>
  <c r="BC88" i="2"/>
  <c r="AX89" i="2"/>
  <c r="AZ89" i="2"/>
  <c r="BA89" i="2"/>
  <c r="BB89" i="2"/>
  <c r="BC89" i="2"/>
  <c r="AX90" i="2"/>
  <c r="AY90" i="2"/>
  <c r="AZ90" i="2"/>
  <c r="BB90" i="2"/>
  <c r="AX91" i="2"/>
  <c r="AY91" i="2"/>
  <c r="AZ91" i="2"/>
  <c r="BA91" i="2"/>
  <c r="BB91" i="2"/>
  <c r="AX92" i="2"/>
  <c r="BA92" i="2"/>
  <c r="BB92" i="2"/>
  <c r="BC92" i="2"/>
  <c r="AX93" i="2"/>
  <c r="AZ93" i="2"/>
  <c r="BA93" i="2"/>
  <c r="BB93" i="2"/>
  <c r="BC93" i="2"/>
  <c r="AX94" i="2"/>
  <c r="AY94" i="2"/>
  <c r="AZ94" i="2"/>
  <c r="BA94" i="2"/>
  <c r="BB94" i="2"/>
  <c r="AX95" i="2"/>
  <c r="AY95" i="2"/>
  <c r="AZ95" i="2"/>
  <c r="BA95" i="2"/>
  <c r="BB95" i="2"/>
  <c r="BC95" i="2"/>
  <c r="AX96" i="2"/>
  <c r="BA96" i="2"/>
  <c r="BB96" i="2"/>
  <c r="BC96" i="2"/>
  <c r="AX97" i="2"/>
  <c r="AZ97" i="2"/>
  <c r="BA97" i="2"/>
  <c r="BB97" i="2"/>
  <c r="BC97" i="2"/>
  <c r="AX98" i="2"/>
  <c r="AY98" i="2"/>
  <c r="AZ98" i="2"/>
  <c r="BA98" i="2"/>
  <c r="BB98" i="2"/>
  <c r="BC98" i="2"/>
  <c r="AX99" i="2"/>
  <c r="AY99" i="2"/>
  <c r="AZ99" i="2"/>
  <c r="BA99" i="2"/>
  <c r="BB99" i="2"/>
  <c r="BC99" i="2"/>
  <c r="AX100" i="2"/>
  <c r="AZ100" i="2"/>
  <c r="BA100" i="2"/>
  <c r="BC100" i="2"/>
  <c r="AX101" i="2"/>
  <c r="AZ101" i="2"/>
  <c r="BA101" i="2"/>
  <c r="BB101" i="2"/>
  <c r="BC101" i="2"/>
  <c r="AX102" i="2"/>
  <c r="AY102" i="2"/>
  <c r="AZ102" i="2"/>
  <c r="BA102" i="2"/>
  <c r="BB102" i="2"/>
  <c r="BC102" i="2"/>
  <c r="AX103" i="2"/>
  <c r="AY103" i="2"/>
  <c r="AZ103" i="2"/>
  <c r="BA103" i="2"/>
  <c r="BB103" i="2"/>
  <c r="AX104" i="2"/>
  <c r="AZ104" i="2"/>
  <c r="BA104" i="2"/>
  <c r="BB104" i="2"/>
  <c r="BC104" i="2"/>
  <c r="AZ4" i="2"/>
  <c r="BA4" i="2"/>
  <c r="BB4" i="2"/>
  <c r="BC4" i="2"/>
  <c r="AX4" i="2"/>
  <c r="BO5" i="1"/>
  <c r="BC6" i="1"/>
  <c r="AY7" i="1"/>
  <c r="BK7" i="1"/>
  <c r="BO7" i="1"/>
  <c r="BG8" i="1"/>
  <c r="BK8" i="1"/>
  <c r="BS8" i="1"/>
  <c r="BO9" i="1"/>
  <c r="BC10" i="1"/>
  <c r="BG10" i="1"/>
  <c r="AY11" i="1"/>
  <c r="BG11" i="1"/>
  <c r="BK11" i="1"/>
  <c r="BO11" i="1"/>
  <c r="BS11" i="1"/>
  <c r="BG12" i="1"/>
  <c r="BS12" i="1"/>
  <c r="BG13" i="1"/>
  <c r="BO13" i="1"/>
  <c r="BS13" i="1"/>
  <c r="BC14" i="1"/>
  <c r="AY15" i="1"/>
  <c r="BG15" i="1"/>
  <c r="BK15" i="1"/>
  <c r="BG16" i="1"/>
  <c r="BS16" i="1"/>
  <c r="BG17" i="1"/>
  <c r="BK17" i="1"/>
  <c r="BO17" i="1"/>
  <c r="BC18" i="1"/>
  <c r="BK18" i="1"/>
  <c r="AY19" i="1"/>
  <c r="BK19" i="1"/>
  <c r="BG20" i="1"/>
  <c r="BS20" i="1"/>
  <c r="BO21" i="1"/>
  <c r="BC22" i="1"/>
  <c r="BO22" i="1"/>
  <c r="AY23" i="1"/>
  <c r="BK23" i="1"/>
  <c r="BO23" i="1"/>
  <c r="BG24" i="1"/>
  <c r="BS24" i="1"/>
  <c r="BO25" i="1"/>
  <c r="BC26" i="1"/>
  <c r="AY27" i="1"/>
  <c r="BK27" i="1"/>
  <c r="BO27" i="1"/>
  <c r="BS27" i="1"/>
  <c r="BG28" i="1"/>
  <c r="BS28" i="1"/>
  <c r="BG29" i="1"/>
  <c r="BO29" i="1"/>
  <c r="BS29" i="1"/>
  <c r="BC30" i="1"/>
  <c r="BS30" i="1"/>
  <c r="AY31" i="1"/>
  <c r="BK31" i="1"/>
  <c r="BG32" i="1"/>
  <c r="BO32" i="1"/>
  <c r="BS32" i="1"/>
  <c r="BG33" i="1"/>
  <c r="BK33" i="1"/>
  <c r="BO33" i="1"/>
  <c r="BC34" i="1"/>
  <c r="AY35" i="1"/>
  <c r="BK35" i="1"/>
  <c r="BG36" i="1"/>
  <c r="BS36" i="1"/>
  <c r="BO37" i="1"/>
  <c r="BC38" i="1"/>
  <c r="BO38" i="1"/>
  <c r="AY39" i="1"/>
  <c r="BK39" i="1"/>
  <c r="BO39" i="1"/>
  <c r="BG40" i="1"/>
  <c r="BK40" i="1"/>
  <c r="BS40" i="1"/>
  <c r="BO41" i="1"/>
  <c r="BC42" i="1"/>
  <c r="BG42" i="1"/>
  <c r="AY43" i="1"/>
  <c r="BG43" i="1"/>
  <c r="BK43" i="1"/>
  <c r="BO43" i="1"/>
  <c r="BS43" i="1"/>
  <c r="BG44" i="1"/>
  <c r="BS44" i="1"/>
  <c r="BG45" i="1"/>
  <c r="BO45" i="1"/>
  <c r="BS45" i="1"/>
  <c r="BC46" i="1"/>
  <c r="AY47" i="1"/>
  <c r="BG47" i="1"/>
  <c r="BK47" i="1"/>
  <c r="BG48" i="1"/>
  <c r="BS48" i="1"/>
  <c r="BK49" i="1"/>
  <c r="BO49" i="1"/>
  <c r="BC50" i="1"/>
  <c r="BS50" i="1"/>
  <c r="AY51" i="1"/>
  <c r="BK51" i="1"/>
  <c r="BG52" i="1"/>
  <c r="BO52" i="1"/>
  <c r="BS52" i="1"/>
  <c r="BO53" i="1"/>
  <c r="BC54" i="1"/>
  <c r="BK54" i="1"/>
  <c r="BO54" i="1"/>
  <c r="AY55" i="1"/>
  <c r="BG55" i="1"/>
  <c r="BK55" i="1"/>
  <c r="BO55" i="1"/>
  <c r="BG56" i="1"/>
  <c r="BK56" i="1"/>
  <c r="BS56" i="1"/>
  <c r="BO57" i="1"/>
  <c r="BC58" i="1"/>
  <c r="BG58" i="1"/>
  <c r="BK58" i="1"/>
  <c r="AY59" i="1"/>
  <c r="BG59" i="1"/>
  <c r="BK59" i="1"/>
  <c r="BO59" i="1"/>
  <c r="BS59" i="1"/>
  <c r="BG60" i="1"/>
  <c r="BS60" i="1"/>
  <c r="BG61" i="1"/>
  <c r="BO61" i="1"/>
  <c r="BS61" i="1"/>
  <c r="BC62" i="1"/>
  <c r="BS62" i="1"/>
  <c r="AY63" i="1"/>
  <c r="BG63" i="1"/>
  <c r="BK63" i="1"/>
  <c r="BO63" i="1"/>
  <c r="BG64" i="1"/>
  <c r="BO64" i="1"/>
  <c r="BS64" i="1"/>
  <c r="BK65" i="1"/>
  <c r="BO65" i="1"/>
  <c r="BC66" i="1"/>
  <c r="BK66" i="1"/>
  <c r="BS66" i="1"/>
  <c r="AY67" i="1"/>
  <c r="BG67" i="1"/>
  <c r="BK67" i="1"/>
  <c r="BG68" i="1"/>
  <c r="BO68" i="1"/>
  <c r="BS68" i="1"/>
  <c r="BG69" i="1"/>
  <c r="BO69" i="1"/>
  <c r="BC70" i="1"/>
  <c r="BK70" i="1"/>
  <c r="BS70" i="1"/>
  <c r="AY71" i="1"/>
  <c r="BK71" i="1"/>
  <c r="BO71" i="1"/>
  <c r="BG72" i="1"/>
  <c r="BK72" i="1"/>
  <c r="BS72" i="1"/>
  <c r="BO73" i="1"/>
  <c r="BC74" i="1"/>
  <c r="BG74" i="1"/>
  <c r="BK74" i="1"/>
  <c r="AY75" i="1"/>
  <c r="BG75" i="1"/>
  <c r="BK75" i="1"/>
  <c r="BS75" i="1"/>
  <c r="BG76" i="1"/>
  <c r="BS76" i="1"/>
  <c r="BO77" i="1"/>
  <c r="BS77" i="1"/>
  <c r="BC78" i="1"/>
  <c r="BS78" i="1"/>
  <c r="AY79" i="1"/>
  <c r="BG79" i="1"/>
  <c r="BK79" i="1"/>
  <c r="BO79" i="1"/>
  <c r="BG80" i="1"/>
  <c r="BO80" i="1"/>
  <c r="BS80" i="1"/>
  <c r="BK81" i="1"/>
  <c r="BO81" i="1"/>
  <c r="BC82" i="1"/>
  <c r="BK82" i="1"/>
  <c r="AY83" i="1"/>
  <c r="BG83" i="1"/>
  <c r="BK83" i="1"/>
  <c r="BG84" i="1"/>
  <c r="BS84" i="1"/>
  <c r="BO85" i="1"/>
  <c r="BC86" i="1"/>
  <c r="BO86" i="1"/>
  <c r="BS86" i="1"/>
  <c r="AY87" i="1"/>
  <c r="BK87" i="1"/>
  <c r="BO87" i="1"/>
  <c r="BG88" i="1"/>
  <c r="BK88" i="1"/>
  <c r="BO88" i="1"/>
  <c r="BS88" i="1"/>
  <c r="BO89" i="1"/>
  <c r="BC90" i="1"/>
  <c r="BG90" i="1"/>
  <c r="BK90" i="1"/>
  <c r="AY91" i="1"/>
  <c r="BK91" i="1"/>
  <c r="BO91" i="1"/>
  <c r="BS91" i="1"/>
  <c r="BG92" i="1"/>
  <c r="BS92" i="1"/>
  <c r="BG93" i="1"/>
  <c r="BO93" i="1"/>
  <c r="BS93" i="1"/>
  <c r="BC94" i="1"/>
  <c r="AY95" i="1"/>
  <c r="BK95" i="1"/>
  <c r="BO95" i="1"/>
  <c r="BG96" i="1"/>
  <c r="BS96" i="1"/>
  <c r="BG97" i="1"/>
  <c r="BK97" i="1"/>
  <c r="BO97" i="1"/>
  <c r="BC98" i="1"/>
  <c r="AY99" i="1"/>
  <c r="BG99" i="1"/>
  <c r="BK99" i="1"/>
  <c r="BG100" i="1"/>
  <c r="BS100" i="1"/>
  <c r="BG101" i="1"/>
  <c r="BO101" i="1"/>
  <c r="BC102" i="1"/>
  <c r="BO102" i="1"/>
  <c r="BS102" i="1"/>
  <c r="AY103" i="1"/>
  <c r="BK103" i="1"/>
  <c r="BO103" i="1"/>
  <c r="BG104" i="1"/>
  <c r="BK104" i="1"/>
  <c r="BO104" i="1"/>
  <c r="BS104" i="1"/>
  <c r="AY5" i="2"/>
  <c r="AZ5" i="2"/>
  <c r="BB5" i="2"/>
  <c r="BC5" i="2"/>
  <c r="AZ6" i="2"/>
  <c r="BB6" i="2"/>
  <c r="AY7" i="2"/>
  <c r="AZ7" i="2"/>
  <c r="BB7" i="2"/>
  <c r="BC7" i="2"/>
  <c r="AY8" i="2"/>
  <c r="AZ8" i="2"/>
  <c r="AX9" i="2"/>
  <c r="AY9" i="2"/>
  <c r="AZ9" i="2"/>
  <c r="BA9" i="2"/>
  <c r="BC9" i="2"/>
  <c r="BA10" i="2"/>
  <c r="BB10" i="2"/>
  <c r="BC10" i="2"/>
  <c r="AY11" i="2"/>
  <c r="AZ11" i="2"/>
  <c r="BB11" i="2"/>
  <c r="BC11" i="2"/>
  <c r="AY12" i="2"/>
  <c r="AZ12" i="2"/>
  <c r="BA12" i="2"/>
  <c r="AY13" i="2"/>
  <c r="BA13" i="2"/>
  <c r="BB13" i="2"/>
  <c r="BC13" i="2"/>
  <c r="AX14" i="2"/>
  <c r="AZ14" i="2"/>
  <c r="BC14" i="2"/>
  <c r="AX15" i="2"/>
  <c r="AY15" i="2"/>
  <c r="AZ15" i="2"/>
  <c r="BC15" i="2"/>
  <c r="AY16" i="2"/>
  <c r="AZ16" i="2"/>
  <c r="BA16" i="2"/>
  <c r="BB16" i="2"/>
  <c r="AX17" i="2"/>
  <c r="AY17" i="2"/>
  <c r="BA17" i="2"/>
  <c r="AX18" i="2"/>
  <c r="AZ18" i="2"/>
  <c r="BA18" i="2"/>
  <c r="BC18" i="2"/>
  <c r="AY19" i="2"/>
  <c r="BB19" i="2"/>
  <c r="BC19" i="2"/>
  <c r="AX20" i="2"/>
  <c r="AY20" i="2"/>
  <c r="BA20" i="2"/>
  <c r="AX21" i="2"/>
  <c r="AY21" i="2"/>
  <c r="AZ21" i="2"/>
  <c r="BA21" i="2"/>
  <c r="BB21" i="2"/>
  <c r="AX22" i="2"/>
  <c r="AZ22" i="2"/>
  <c r="BA22" i="2"/>
  <c r="BB22" i="2"/>
  <c r="BC22" i="2"/>
  <c r="AX23" i="2"/>
  <c r="AY23" i="2"/>
  <c r="AX24" i="2"/>
  <c r="AY24" i="2"/>
  <c r="AZ24" i="2"/>
  <c r="BA24" i="2"/>
  <c r="BB24" i="2"/>
  <c r="AX25" i="2"/>
  <c r="AY25" i="2"/>
  <c r="BB25" i="2"/>
  <c r="AX26" i="2"/>
  <c r="BA26" i="2"/>
  <c r="BC26" i="2"/>
  <c r="AX27" i="2"/>
  <c r="AY27" i="2"/>
  <c r="BB27" i="2"/>
  <c r="AX28" i="2"/>
  <c r="AY28" i="2"/>
  <c r="BA28" i="2"/>
  <c r="BB28" i="2"/>
  <c r="AX29" i="2"/>
  <c r="AY29" i="2"/>
  <c r="AZ29" i="2"/>
  <c r="BB29" i="2"/>
  <c r="BA30" i="2"/>
  <c r="BB30" i="2"/>
  <c r="AX31" i="2"/>
  <c r="AY31" i="2"/>
  <c r="AX32" i="2"/>
  <c r="AY32" i="2"/>
  <c r="AZ32" i="2"/>
  <c r="BB32" i="2"/>
  <c r="AY33" i="2"/>
  <c r="BB33" i="2"/>
  <c r="BB34" i="2"/>
  <c r="BC34" i="2"/>
  <c r="AX35" i="2"/>
  <c r="AY35" i="2"/>
  <c r="AZ35" i="2"/>
  <c r="BB35" i="2"/>
  <c r="AY36" i="2"/>
  <c r="BA36" i="2"/>
  <c r="BB36" i="2"/>
  <c r="AY37" i="2"/>
  <c r="AZ37" i="2"/>
  <c r="AZ38" i="2"/>
  <c r="BB38" i="2"/>
  <c r="AY39" i="2"/>
  <c r="AZ39" i="2"/>
  <c r="BB39" i="2"/>
  <c r="AY40" i="2"/>
  <c r="AZ40" i="2"/>
  <c r="AY41" i="2"/>
  <c r="AZ41" i="2"/>
  <c r="BA41" i="2"/>
  <c r="AZ42" i="2"/>
  <c r="BA42" i="2"/>
  <c r="BB42" i="2"/>
  <c r="AY43" i="2"/>
  <c r="AZ43" i="2"/>
  <c r="BB43" i="2"/>
  <c r="AY44" i="2"/>
  <c r="AZ44" i="2"/>
  <c r="AY45" i="2"/>
  <c r="BC45" i="2"/>
  <c r="AX46" i="2"/>
  <c r="AZ46" i="2"/>
  <c r="BC46" i="2"/>
  <c r="AX47" i="2"/>
  <c r="AY47" i="2"/>
  <c r="AZ47" i="2"/>
  <c r="BC47" i="2"/>
  <c r="AY48" i="2"/>
  <c r="AX49" i="2"/>
  <c r="AY49" i="2"/>
  <c r="AX50" i="2"/>
  <c r="AZ50" i="2"/>
  <c r="BC50" i="2"/>
  <c r="AY51" i="2"/>
  <c r="BC51" i="2"/>
  <c r="AX52" i="2"/>
  <c r="AY52" i="2"/>
  <c r="AX53" i="2"/>
  <c r="AY53" i="2"/>
  <c r="BA53" i="2"/>
  <c r="BB53" i="2"/>
  <c r="AX54" i="2"/>
  <c r="BB54" i="2"/>
  <c r="BC54" i="2"/>
  <c r="AX55" i="2"/>
  <c r="AY55" i="2"/>
  <c r="AY56" i="2"/>
  <c r="BA56" i="2"/>
  <c r="BB56" i="2"/>
  <c r="AX57" i="2"/>
  <c r="AY57" i="2"/>
  <c r="BB57" i="2"/>
  <c r="AX58" i="2"/>
  <c r="BA58" i="2"/>
  <c r="AX59" i="2"/>
  <c r="AY59" i="2"/>
  <c r="BB59" i="2"/>
  <c r="AX60" i="2"/>
  <c r="AY60" i="2"/>
  <c r="BB60" i="2"/>
  <c r="AX61" i="2"/>
  <c r="AY61" i="2"/>
  <c r="AZ61" i="2"/>
  <c r="BB61" i="2"/>
  <c r="BA62" i="2"/>
  <c r="BB62" i="2"/>
  <c r="AX63" i="2"/>
  <c r="AY63" i="2"/>
  <c r="AY64" i="2"/>
  <c r="AZ64" i="2"/>
  <c r="AY65" i="2"/>
  <c r="AZ65" i="2"/>
  <c r="BA66" i="2"/>
  <c r="BB66" i="2"/>
  <c r="AX67" i="2"/>
  <c r="AY68" i="2"/>
  <c r="BB68" i="2"/>
  <c r="AY69" i="2"/>
  <c r="BA69" i="2"/>
  <c r="AX70" i="2"/>
  <c r="BA70" i="2"/>
  <c r="BC71" i="2"/>
  <c r="AY72" i="2"/>
  <c r="AY73" i="2"/>
  <c r="BA73" i="2"/>
  <c r="AX74" i="2"/>
  <c r="BA74" i="2"/>
  <c r="BC75" i="2"/>
  <c r="AY76" i="2"/>
  <c r="AY77" i="2"/>
  <c r="BA77" i="2"/>
  <c r="BA78" i="2"/>
  <c r="BC78" i="2"/>
  <c r="AY80" i="2"/>
  <c r="BB80" i="2"/>
  <c r="AY81" i="2"/>
  <c r="AY84" i="2"/>
  <c r="BB84" i="2"/>
  <c r="AY85" i="2"/>
  <c r="BA86" i="2"/>
  <c r="BC87" i="2"/>
  <c r="AY88" i="2"/>
  <c r="AY89" i="2"/>
  <c r="BA90" i="2"/>
  <c r="BC90" i="2"/>
  <c r="BC91" i="2"/>
  <c r="AY92" i="2"/>
  <c r="AZ92" i="2"/>
  <c r="AY93" i="2"/>
  <c r="BC94" i="2"/>
  <c r="AY96" i="2"/>
  <c r="AZ96" i="2"/>
  <c r="AY97" i="2"/>
  <c r="AY100" i="2"/>
  <c r="BB100" i="2"/>
  <c r="AY101" i="2"/>
  <c r="BC103" i="2"/>
  <c r="AY104" i="2"/>
  <c r="AY4" i="2"/>
  <c r="AP5" i="2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P33" i="2" s="1"/>
  <c r="AP34" i="2" s="1"/>
  <c r="AP35" i="2" s="1"/>
  <c r="AP36" i="2" s="1"/>
  <c r="AP37" i="2" s="1"/>
  <c r="AP38" i="2" s="1"/>
  <c r="AP39" i="2" s="1"/>
  <c r="AP40" i="2" s="1"/>
  <c r="AP41" i="2" s="1"/>
  <c r="AP42" i="2" s="1"/>
  <c r="AP43" i="2" s="1"/>
  <c r="AP44" i="2" s="1"/>
  <c r="AP45" i="2" s="1"/>
  <c r="AP46" i="2" s="1"/>
  <c r="AP47" i="2" s="1"/>
  <c r="AP48" i="2" s="1"/>
  <c r="AP49" i="2" s="1"/>
  <c r="AP50" i="2" s="1"/>
  <c r="AP51" i="2" s="1"/>
  <c r="AP52" i="2" s="1"/>
  <c r="AP53" i="2" s="1"/>
  <c r="AP54" i="2" s="1"/>
  <c r="AP55" i="2" s="1"/>
  <c r="AP56" i="2" s="1"/>
  <c r="AP57" i="2" s="1"/>
  <c r="AP58" i="2" s="1"/>
  <c r="AP59" i="2" s="1"/>
  <c r="AP60" i="2" s="1"/>
  <c r="AP61" i="2" s="1"/>
  <c r="AP62" i="2" s="1"/>
  <c r="AP63" i="2" s="1"/>
  <c r="AP64" i="2" s="1"/>
  <c r="AP65" i="2" s="1"/>
  <c r="AP66" i="2" s="1"/>
  <c r="AP67" i="2" s="1"/>
  <c r="AP68" i="2" s="1"/>
  <c r="AP69" i="2" s="1"/>
  <c r="AP70" i="2" s="1"/>
  <c r="AP71" i="2" s="1"/>
  <c r="AP72" i="2" s="1"/>
  <c r="AP73" i="2" s="1"/>
  <c r="AP74" i="2" s="1"/>
  <c r="AP75" i="2" s="1"/>
  <c r="AP76" i="2" s="1"/>
  <c r="AP77" i="2" s="1"/>
  <c r="AP78" i="2" s="1"/>
  <c r="AP79" i="2" s="1"/>
  <c r="AP80" i="2" s="1"/>
  <c r="AP81" i="2" s="1"/>
  <c r="AP82" i="2" s="1"/>
  <c r="AP83" i="2" s="1"/>
  <c r="AP84" i="2" s="1"/>
  <c r="AP85" i="2" s="1"/>
  <c r="AP86" i="2" s="1"/>
  <c r="AP87" i="2" s="1"/>
  <c r="AP88" i="2" s="1"/>
  <c r="AP89" i="2" s="1"/>
  <c r="AP90" i="2" s="1"/>
  <c r="AP91" i="2" s="1"/>
  <c r="AP92" i="2" s="1"/>
  <c r="AP93" i="2" s="1"/>
  <c r="AP94" i="2" s="1"/>
  <c r="AP95" i="2" s="1"/>
  <c r="AP96" i="2" s="1"/>
  <c r="AP97" i="2" s="1"/>
  <c r="AP98" i="2" s="1"/>
  <c r="AP99" i="2" s="1"/>
  <c r="AP100" i="2" s="1"/>
  <c r="AP101" i="2" s="1"/>
  <c r="AP102" i="2" s="1"/>
  <c r="AP103" i="2" s="1"/>
  <c r="AP104" i="2" s="1"/>
  <c r="AY5" i="1"/>
  <c r="BC5" i="1"/>
  <c r="BG5" i="1"/>
  <c r="BK5" i="1"/>
  <c r="BS5" i="1"/>
  <c r="AY6" i="1"/>
  <c r="BG6" i="1"/>
  <c r="BK6" i="1"/>
  <c r="BO6" i="1"/>
  <c r="BS6" i="1"/>
  <c r="BC7" i="1"/>
  <c r="BG7" i="1"/>
  <c r="BS7" i="1"/>
  <c r="AY8" i="1"/>
  <c r="BC8" i="1"/>
  <c r="BO8" i="1"/>
  <c r="AY9" i="1"/>
  <c r="BC9" i="1"/>
  <c r="BG9" i="1"/>
  <c r="BK9" i="1"/>
  <c r="BS9" i="1"/>
  <c r="AY10" i="1"/>
  <c r="BK10" i="1"/>
  <c r="BO10" i="1"/>
  <c r="BS10" i="1"/>
  <c r="BC11" i="1"/>
  <c r="AY12" i="1"/>
  <c r="BC12" i="1"/>
  <c r="BK12" i="1"/>
  <c r="BO12" i="1"/>
  <c r="AY13" i="1"/>
  <c r="BC13" i="1"/>
  <c r="BK13" i="1"/>
  <c r="AY14" i="1"/>
  <c r="BG14" i="1"/>
  <c r="BK14" i="1"/>
  <c r="BO14" i="1"/>
  <c r="BS14" i="1"/>
  <c r="BC15" i="1"/>
  <c r="BO15" i="1"/>
  <c r="BS15" i="1"/>
  <c r="AY16" i="1"/>
  <c r="BC16" i="1"/>
  <c r="BK16" i="1"/>
  <c r="BO16" i="1"/>
  <c r="AY17" i="1"/>
  <c r="BC17" i="1"/>
  <c r="BS17" i="1"/>
  <c r="AY18" i="1"/>
  <c r="BG18" i="1"/>
  <c r="BO18" i="1"/>
  <c r="BS18" i="1"/>
  <c r="BC19" i="1"/>
  <c r="BG19" i="1"/>
  <c r="BO19" i="1"/>
  <c r="BS19" i="1"/>
  <c r="AY20" i="1"/>
  <c r="BC20" i="1"/>
  <c r="BK20" i="1"/>
  <c r="BO20" i="1"/>
  <c r="AY21" i="1"/>
  <c r="BC21" i="1"/>
  <c r="BG21" i="1"/>
  <c r="BK21" i="1"/>
  <c r="BS21" i="1"/>
  <c r="AY22" i="1"/>
  <c r="BG22" i="1"/>
  <c r="BK22" i="1"/>
  <c r="BS22" i="1"/>
  <c r="BC23" i="1"/>
  <c r="BG23" i="1"/>
  <c r="BS23" i="1"/>
  <c r="AY24" i="1"/>
  <c r="BC24" i="1"/>
  <c r="BK24" i="1"/>
  <c r="BO24" i="1"/>
  <c r="AY25" i="1"/>
  <c r="BC25" i="1"/>
  <c r="BG25" i="1"/>
  <c r="BK25" i="1"/>
  <c r="BS25" i="1"/>
  <c r="AY26" i="1"/>
  <c r="BG26" i="1"/>
  <c r="BK26" i="1"/>
  <c r="BO26" i="1"/>
  <c r="BS26" i="1"/>
  <c r="BC27" i="1"/>
  <c r="BG27" i="1"/>
  <c r="AY28" i="1"/>
  <c r="BC28" i="1"/>
  <c r="BK28" i="1"/>
  <c r="BO28" i="1"/>
  <c r="AY29" i="1"/>
  <c r="BC29" i="1"/>
  <c r="BK29" i="1"/>
  <c r="AY30" i="1"/>
  <c r="BG30" i="1"/>
  <c r="BK30" i="1"/>
  <c r="BO30" i="1"/>
  <c r="BC31" i="1"/>
  <c r="BG31" i="1"/>
  <c r="BO31" i="1"/>
  <c r="BS31" i="1"/>
  <c r="AY32" i="1"/>
  <c r="BC32" i="1"/>
  <c r="BK32" i="1"/>
  <c r="AY33" i="1"/>
  <c r="BC33" i="1"/>
  <c r="BS33" i="1"/>
  <c r="AY34" i="1"/>
  <c r="BG34" i="1"/>
  <c r="BK34" i="1"/>
  <c r="BO34" i="1"/>
  <c r="BS34" i="1"/>
  <c r="BC35" i="1"/>
  <c r="BG35" i="1"/>
  <c r="BO35" i="1"/>
  <c r="BS35" i="1"/>
  <c r="AY36" i="1"/>
  <c r="BC36" i="1"/>
  <c r="BK36" i="1"/>
  <c r="BO36" i="1"/>
  <c r="AY37" i="1"/>
  <c r="BC37" i="1"/>
  <c r="BG37" i="1"/>
  <c r="BK37" i="1"/>
  <c r="BS37" i="1"/>
  <c r="AY38" i="1"/>
  <c r="BG38" i="1"/>
  <c r="BK38" i="1"/>
  <c r="BS38" i="1"/>
  <c r="BC39" i="1"/>
  <c r="BG39" i="1"/>
  <c r="BS39" i="1"/>
  <c r="AY40" i="1"/>
  <c r="BC40" i="1"/>
  <c r="BO40" i="1"/>
  <c r="AY41" i="1"/>
  <c r="BC41" i="1"/>
  <c r="BG41" i="1"/>
  <c r="BK41" i="1"/>
  <c r="BS41" i="1"/>
  <c r="AY42" i="1"/>
  <c r="BK42" i="1"/>
  <c r="BO42" i="1"/>
  <c r="BS42" i="1"/>
  <c r="BC43" i="1"/>
  <c r="AY44" i="1"/>
  <c r="BC44" i="1"/>
  <c r="BK44" i="1"/>
  <c r="BO44" i="1"/>
  <c r="AY45" i="1"/>
  <c r="BC45" i="1"/>
  <c r="BK45" i="1"/>
  <c r="AY46" i="1"/>
  <c r="BG46" i="1"/>
  <c r="BK46" i="1"/>
  <c r="BO46" i="1"/>
  <c r="BS46" i="1"/>
  <c r="BC47" i="1"/>
  <c r="BO47" i="1"/>
  <c r="BS47" i="1"/>
  <c r="AY48" i="1"/>
  <c r="BC48" i="1"/>
  <c r="BK48" i="1"/>
  <c r="BO48" i="1"/>
  <c r="AY49" i="1"/>
  <c r="BC49" i="1"/>
  <c r="BG49" i="1"/>
  <c r="BS49" i="1"/>
  <c r="AY50" i="1"/>
  <c r="BG50" i="1"/>
  <c r="BK50" i="1"/>
  <c r="BO50" i="1"/>
  <c r="BC51" i="1"/>
  <c r="BG51" i="1"/>
  <c r="BO51" i="1"/>
  <c r="BS51" i="1"/>
  <c r="AY52" i="1"/>
  <c r="BC52" i="1"/>
  <c r="BK52" i="1"/>
  <c r="AY53" i="1"/>
  <c r="BC53" i="1"/>
  <c r="BG53" i="1"/>
  <c r="BK53" i="1"/>
  <c r="BS53" i="1"/>
  <c r="AY54" i="1"/>
  <c r="BG54" i="1"/>
  <c r="BS54" i="1"/>
  <c r="BC55" i="1"/>
  <c r="BS55" i="1"/>
  <c r="AY56" i="1"/>
  <c r="BC56" i="1"/>
  <c r="BO56" i="1"/>
  <c r="AY57" i="1"/>
  <c r="BC57" i="1"/>
  <c r="BG57" i="1"/>
  <c r="BK57" i="1"/>
  <c r="BS57" i="1"/>
  <c r="AY58" i="1"/>
  <c r="BO58" i="1"/>
  <c r="BS58" i="1"/>
  <c r="BC59" i="1"/>
  <c r="AY60" i="1"/>
  <c r="BC60" i="1"/>
  <c r="BK60" i="1"/>
  <c r="BO60" i="1"/>
  <c r="AY61" i="1"/>
  <c r="BC61" i="1"/>
  <c r="BK61" i="1"/>
  <c r="AY62" i="1"/>
  <c r="BG62" i="1"/>
  <c r="BK62" i="1"/>
  <c r="BO62" i="1"/>
  <c r="BC63" i="1"/>
  <c r="BS63" i="1"/>
  <c r="AY64" i="1"/>
  <c r="BC64" i="1"/>
  <c r="BK64" i="1"/>
  <c r="AY65" i="1"/>
  <c r="BC65" i="1"/>
  <c r="BG65" i="1"/>
  <c r="BS65" i="1"/>
  <c r="AY66" i="1"/>
  <c r="BG66" i="1"/>
  <c r="BO66" i="1"/>
  <c r="BC67" i="1"/>
  <c r="BO67" i="1"/>
  <c r="BS67" i="1"/>
  <c r="AY68" i="1"/>
  <c r="BC68" i="1"/>
  <c r="BK68" i="1"/>
  <c r="AY69" i="1"/>
  <c r="BC69" i="1"/>
  <c r="BK69" i="1"/>
  <c r="BS69" i="1"/>
  <c r="AY70" i="1"/>
  <c r="BG70" i="1"/>
  <c r="BO70" i="1"/>
  <c r="BC71" i="1"/>
  <c r="BG71" i="1"/>
  <c r="BS71" i="1"/>
  <c r="AY72" i="1"/>
  <c r="BC72" i="1"/>
  <c r="BO72" i="1"/>
  <c r="AY73" i="1"/>
  <c r="BC73" i="1"/>
  <c r="BG73" i="1"/>
  <c r="BK73" i="1"/>
  <c r="BS73" i="1"/>
  <c r="AY74" i="1"/>
  <c r="BO74" i="1"/>
  <c r="BS74" i="1"/>
  <c r="BC75" i="1"/>
  <c r="BO75" i="1"/>
  <c r="AY76" i="1"/>
  <c r="BC76" i="1"/>
  <c r="BK76" i="1"/>
  <c r="BO76" i="1"/>
  <c r="AY77" i="1"/>
  <c r="BC77" i="1"/>
  <c r="BG77" i="1"/>
  <c r="BK77" i="1"/>
  <c r="AY78" i="1"/>
  <c r="BG78" i="1"/>
  <c r="BK78" i="1"/>
  <c r="BO78" i="1"/>
  <c r="BC79" i="1"/>
  <c r="BS79" i="1"/>
  <c r="AY80" i="1"/>
  <c r="BC80" i="1"/>
  <c r="BK80" i="1"/>
  <c r="AY81" i="1"/>
  <c r="BC81" i="1"/>
  <c r="BG81" i="1"/>
  <c r="BS81" i="1"/>
  <c r="AY82" i="1"/>
  <c r="BG82" i="1"/>
  <c r="BO82" i="1"/>
  <c r="BS82" i="1"/>
  <c r="BC83" i="1"/>
  <c r="BO83" i="1"/>
  <c r="BS83" i="1"/>
  <c r="AY84" i="1"/>
  <c r="BC84" i="1"/>
  <c r="BK84" i="1"/>
  <c r="BO84" i="1"/>
  <c r="AY85" i="1"/>
  <c r="BC85" i="1"/>
  <c r="BG85" i="1"/>
  <c r="BK85" i="1"/>
  <c r="BS85" i="1"/>
  <c r="AY86" i="1"/>
  <c r="BG86" i="1"/>
  <c r="BK86" i="1"/>
  <c r="BC87" i="1"/>
  <c r="BG87" i="1"/>
  <c r="BS87" i="1"/>
  <c r="AY88" i="1"/>
  <c r="BC88" i="1"/>
  <c r="AY89" i="1"/>
  <c r="BC89" i="1"/>
  <c r="BG89" i="1"/>
  <c r="BK89" i="1"/>
  <c r="BS89" i="1"/>
  <c r="AY90" i="1"/>
  <c r="BO90" i="1"/>
  <c r="BS90" i="1"/>
  <c r="BC91" i="1"/>
  <c r="BG91" i="1"/>
  <c r="AY92" i="1"/>
  <c r="BC92" i="1"/>
  <c r="BK92" i="1"/>
  <c r="BO92" i="1"/>
  <c r="AY93" i="1"/>
  <c r="BC93" i="1"/>
  <c r="BK93" i="1"/>
  <c r="AY94" i="1"/>
  <c r="BG94" i="1"/>
  <c r="BK94" i="1"/>
  <c r="BO94" i="1"/>
  <c r="BS94" i="1"/>
  <c r="BC95" i="1"/>
  <c r="BG95" i="1"/>
  <c r="BS95" i="1"/>
  <c r="AY96" i="1"/>
  <c r="BC96" i="1"/>
  <c r="BK96" i="1"/>
  <c r="BO96" i="1"/>
  <c r="AY97" i="1"/>
  <c r="BC97" i="1"/>
  <c r="BS97" i="1"/>
  <c r="AY98" i="1"/>
  <c r="BG98" i="1"/>
  <c r="BK98" i="1"/>
  <c r="BO98" i="1"/>
  <c r="BS98" i="1"/>
  <c r="BC99" i="1"/>
  <c r="BO99" i="1"/>
  <c r="BS99" i="1"/>
  <c r="AY100" i="1"/>
  <c r="BC100" i="1"/>
  <c r="BK100" i="1"/>
  <c r="BO100" i="1"/>
  <c r="AY101" i="1"/>
  <c r="BC101" i="1"/>
  <c r="BK101" i="1"/>
  <c r="BS101" i="1"/>
  <c r="AY102" i="1"/>
  <c r="BG102" i="1"/>
  <c r="BK102" i="1"/>
  <c r="BC103" i="1"/>
  <c r="BG103" i="1"/>
  <c r="BS103" i="1"/>
  <c r="AY104" i="1"/>
  <c r="BC104" i="1"/>
  <c r="BG4" i="1"/>
  <c r="AP5" i="1" l="1"/>
  <c r="AP6" i="1" s="1"/>
  <c r="AP7" i="1" s="1"/>
  <c r="AP8" i="1" s="1"/>
  <c r="AP9" i="1" s="1"/>
  <c r="AP10" i="1" s="1"/>
  <c r="AP11" i="1" s="1"/>
  <c r="AP12" i="1" s="1"/>
  <c r="AP13" i="1" s="1"/>
  <c r="AP14" i="1" s="1"/>
  <c r="AP15" i="1" s="1"/>
  <c r="AP16" i="1" s="1"/>
  <c r="AP17" i="1" s="1"/>
  <c r="AP18" i="1" s="1"/>
  <c r="AP19" i="1" s="1"/>
  <c r="AP20" i="1" s="1"/>
  <c r="AP21" i="1" s="1"/>
  <c r="AP22" i="1" s="1"/>
  <c r="AP23" i="1" s="1"/>
  <c r="AP24" i="1" s="1"/>
  <c r="AP25" i="1" s="1"/>
  <c r="AP26" i="1" s="1"/>
  <c r="AP27" i="1" s="1"/>
  <c r="AP28" i="1" s="1"/>
  <c r="AP29" i="1" s="1"/>
  <c r="AP30" i="1" s="1"/>
  <c r="AP31" i="1" s="1"/>
  <c r="AP32" i="1" s="1"/>
  <c r="AP33" i="1" s="1"/>
  <c r="AP34" i="1" s="1"/>
  <c r="AP35" i="1" s="1"/>
  <c r="AP36" i="1" s="1"/>
  <c r="AP37" i="1" s="1"/>
  <c r="AP38" i="1" s="1"/>
  <c r="AP39" i="1" s="1"/>
  <c r="AP40" i="1" s="1"/>
  <c r="AP41" i="1" s="1"/>
  <c r="AP42" i="1" s="1"/>
  <c r="AP43" i="1" s="1"/>
  <c r="AP44" i="1" s="1"/>
  <c r="AP45" i="1" s="1"/>
  <c r="AP46" i="1" s="1"/>
  <c r="AP47" i="1" s="1"/>
  <c r="AP48" i="1" s="1"/>
  <c r="AP49" i="1" s="1"/>
  <c r="AP50" i="1" s="1"/>
  <c r="AP51" i="1" s="1"/>
  <c r="AP52" i="1" s="1"/>
  <c r="AP53" i="1" s="1"/>
  <c r="AP54" i="1" s="1"/>
  <c r="AP55" i="1" s="1"/>
  <c r="AP56" i="1" s="1"/>
  <c r="AP57" i="1" s="1"/>
  <c r="AP58" i="1" s="1"/>
  <c r="AP59" i="1" s="1"/>
  <c r="AP60" i="1" s="1"/>
  <c r="AP61" i="1" s="1"/>
  <c r="AP62" i="1" s="1"/>
  <c r="AP63" i="1" s="1"/>
  <c r="AP64" i="1" s="1"/>
  <c r="AP65" i="1" s="1"/>
  <c r="AP66" i="1" s="1"/>
  <c r="AP67" i="1" s="1"/>
  <c r="AP68" i="1" s="1"/>
  <c r="AP69" i="1" s="1"/>
  <c r="AP70" i="1" s="1"/>
  <c r="AP71" i="1" s="1"/>
  <c r="AP72" i="1" s="1"/>
  <c r="AP73" i="1" s="1"/>
  <c r="AP74" i="1" s="1"/>
  <c r="AP75" i="1" s="1"/>
  <c r="AP76" i="1" s="1"/>
  <c r="AP77" i="1" s="1"/>
  <c r="AP78" i="1" s="1"/>
  <c r="AP79" i="1" s="1"/>
  <c r="AP80" i="1" s="1"/>
  <c r="AP81" i="1" s="1"/>
  <c r="AP82" i="1" s="1"/>
  <c r="AP83" i="1" s="1"/>
  <c r="AP84" i="1" s="1"/>
  <c r="AP85" i="1" s="1"/>
  <c r="AP86" i="1" s="1"/>
  <c r="AP87" i="1" s="1"/>
  <c r="AP88" i="1" s="1"/>
  <c r="AP89" i="1" s="1"/>
  <c r="AP90" i="1" s="1"/>
  <c r="AP91" i="1" s="1"/>
  <c r="AP92" i="1" s="1"/>
  <c r="AP93" i="1" s="1"/>
  <c r="AP94" i="1" s="1"/>
  <c r="AP95" i="1" s="1"/>
  <c r="AP96" i="1" s="1"/>
  <c r="AP97" i="1" s="1"/>
  <c r="AP98" i="1" s="1"/>
  <c r="AP99" i="1" s="1"/>
  <c r="AP100" i="1" s="1"/>
  <c r="AP101" i="1" s="1"/>
  <c r="AP102" i="1" s="1"/>
  <c r="AP103" i="1" s="1"/>
  <c r="AP104" i="1" s="1"/>
</calcChain>
</file>

<file path=xl/sharedStrings.xml><?xml version="1.0" encoding="utf-8"?>
<sst xmlns="http://schemas.openxmlformats.org/spreadsheetml/2006/main" count="6273" uniqueCount="577">
  <si>
    <t>C:\Users\goett\Desktop\SLS Data\2022-11\C2H2+BBP\A\C2H2_BBP_A_BG_.txt</t>
  </si>
  <si>
    <t xml:space="preserve">Center: </t>
  </si>
  <si>
    <t>CIRCLE, 0.12, 0.047, 0.03, 1</t>
  </si>
  <si>
    <t xml:space="preserve">Ring: </t>
  </si>
  <si>
    <t>RING, 0.12, 0.047, 0.03, 0.06, 1</t>
  </si>
  <si>
    <t>Names</t>
  </si>
  <si>
    <t>t</t>
  </si>
  <si>
    <t>Energie</t>
  </si>
  <si>
    <t>Druck</t>
  </si>
  <si>
    <t>Temperatur</t>
  </si>
  <si>
    <t>Photodiode</t>
  </si>
  <si>
    <t>XXX</t>
  </si>
  <si>
    <t>BBP_C2H2_A000.i2d</t>
  </si>
  <si>
    <t>BBP_C2H2_A001.i2d</t>
  </si>
  <si>
    <t>BBP_C2H2_A002.i2d</t>
  </si>
  <si>
    <t>BBP_C2H2_A003.i2d</t>
  </si>
  <si>
    <t>BBP_C2H2_A004.i2d</t>
  </si>
  <si>
    <t>BBP_C2H2_A005.i2d</t>
  </si>
  <si>
    <t>BBP_C2H2_A006.i2d</t>
  </si>
  <si>
    <t>BBP_C2H2_A007.i2d</t>
  </si>
  <si>
    <t>BBP_C2H2_A008.i2d</t>
  </si>
  <si>
    <t>BBP_C2H2_A009.i2d</t>
  </si>
  <si>
    <t>BBP_C2H2_A010.i2d</t>
  </si>
  <si>
    <t>BBP_C2H2_A011.i2d</t>
  </si>
  <si>
    <t>BBP_C2H2_A012.i2d</t>
  </si>
  <si>
    <t>BBP_C2H2_A013.i2d</t>
  </si>
  <si>
    <t>BBP_C2H2_A014.i2d</t>
  </si>
  <si>
    <t>BBP_C2H2_A015.i2d</t>
  </si>
  <si>
    <t>BBP_C2H2_A016.i2d</t>
  </si>
  <si>
    <t>BBP_C2H2_A017.i2d</t>
  </si>
  <si>
    <t>BBP_C2H2_A018.i2d</t>
  </si>
  <si>
    <t>BBP_C2H2_A019.i2d</t>
  </si>
  <si>
    <t>BBP_C2H2_A020.i2d</t>
  </si>
  <si>
    <t>BBP_C2H2_A021.i2d</t>
  </si>
  <si>
    <t>BBP_C2H2_A022.i2d</t>
  </si>
  <si>
    <t>BBP_C2H2_A023.i2d</t>
  </si>
  <si>
    <t>BBP_C2H2_A024.i2d</t>
  </si>
  <si>
    <t>BBP_C2H2_A025.i2d</t>
  </si>
  <si>
    <t>BBP_C2H2_A026.i2d</t>
  </si>
  <si>
    <t>BBP_C2H2_A027.i2d</t>
  </si>
  <si>
    <t>BBP_C2H2_A028.i2d</t>
  </si>
  <si>
    <t>BBP_C2H2_A029.i2d</t>
  </si>
  <si>
    <t>BBP_C2H2_A030.i2d</t>
  </si>
  <si>
    <t>BBP_C2H2_A031.i2d</t>
  </si>
  <si>
    <t>BBP_C2H2_A032.i2d</t>
  </si>
  <si>
    <t>BBP_C2H2_A033.i2d</t>
  </si>
  <si>
    <t>BBP_C2H2_A034.i2d</t>
  </si>
  <si>
    <t>BBP_C2H2_A035.i2d</t>
  </si>
  <si>
    <t>BBP_C2H2_A036.i2d</t>
  </si>
  <si>
    <t>BBP_C2H2_A037.i2d</t>
  </si>
  <si>
    <t>BBP_C2H2_A038.i2d</t>
  </si>
  <si>
    <t>BBP_C2H2_A039.i2d</t>
  </si>
  <si>
    <t>BBP_C2H2_A040.i2d</t>
  </si>
  <si>
    <t>BBP_C2H2_A041.i2d</t>
  </si>
  <si>
    <t>BBP_C2H2_A042.i2d</t>
  </si>
  <si>
    <t>BBP_C2H2_A043.i2d</t>
  </si>
  <si>
    <t>BBP_C2H2_A044.i2d</t>
  </si>
  <si>
    <t>BBP_C2H2_A045.i2d</t>
  </si>
  <si>
    <t>BBP_C2H2_A046.i2d</t>
  </si>
  <si>
    <t>BBP_C2H2_A047.i2d</t>
  </si>
  <si>
    <t>BBP_C2H2_A048.i2d</t>
  </si>
  <si>
    <t>BBP_C2H2_A049.i2d</t>
  </si>
  <si>
    <t>BBP_C2H2_A050.i2d</t>
  </si>
  <si>
    <t>BBP_C2H2_A051.i2d</t>
  </si>
  <si>
    <t>BBP_C2H2_A052.i2d</t>
  </si>
  <si>
    <t>BBP_C2H2_A053.i2d</t>
  </si>
  <si>
    <t>BBP_C2H2_A054.i2d</t>
  </si>
  <si>
    <t>BBP_C2H2_A055.i2d</t>
  </si>
  <si>
    <t>BBP_C2H2_A056.i2d</t>
  </si>
  <si>
    <t>BBP_C2H2_A057.i2d</t>
  </si>
  <si>
    <t>BBP_C2H2_A058.i2d</t>
  </si>
  <si>
    <t>BBP_C2H2_A059.i2d</t>
  </si>
  <si>
    <t>BBP_C2H2_A060.i2d</t>
  </si>
  <si>
    <t>BBP_C2H2_A061.i2d</t>
  </si>
  <si>
    <t>BBP_C2H2_A062.i2d</t>
  </si>
  <si>
    <t>BBP_C2H2_A063.i2d</t>
  </si>
  <si>
    <t>BBP_C2H2_A064.i2d</t>
  </si>
  <si>
    <t>BBP_C2H2_A065.i2d</t>
  </si>
  <si>
    <t>BBP_C2H2_A066.i2d</t>
  </si>
  <si>
    <t>BBP_C2H2_A067.i2d</t>
  </si>
  <si>
    <t>BBP_C2H2_A068.i2d</t>
  </si>
  <si>
    <t>BBP_C2H2_A069.i2d</t>
  </si>
  <si>
    <t>BBP_C2H2_A070.i2d</t>
  </si>
  <si>
    <t>BBP_C2H2_A071.i2d</t>
  </si>
  <si>
    <t>BBP_C2H2_A072.i2d</t>
  </si>
  <si>
    <t>BBP_C2H2_A073.i2d</t>
  </si>
  <si>
    <t>BBP_C2H2_A074.i2d</t>
  </si>
  <si>
    <t>BBP_C2H2_A075.i2d</t>
  </si>
  <si>
    <t>BBP_C2H2_A076.i2d</t>
  </si>
  <si>
    <t>BBP_C2H2_A077.i2d</t>
  </si>
  <si>
    <t>BBP_C2H2_A078.i2d</t>
  </si>
  <si>
    <t>BBP_C2H2_A079.i2d</t>
  </si>
  <si>
    <t>BBP_C2H2_A080.i2d</t>
  </si>
  <si>
    <t>BBP_C2H2_A081.i2d</t>
  </si>
  <si>
    <t>BBP_C2H2_A082.i2d</t>
  </si>
  <si>
    <t>BBP_C2H2_A083.i2d</t>
  </si>
  <si>
    <t>BBP_C2H2_A084.i2d</t>
  </si>
  <si>
    <t>BBP_C2H2_A085.i2d</t>
  </si>
  <si>
    <t>BBP_C2H2_A086.i2d</t>
  </si>
  <si>
    <t>BBP_C2H2_A087.i2d</t>
  </si>
  <si>
    <t>BBP_C2H2_A088.i2d</t>
  </si>
  <si>
    <t>BBP_C2H2_A089.i2d</t>
  </si>
  <si>
    <t>BBP_C2H2_A090.i2d</t>
  </si>
  <si>
    <t>BBP_C2H2_A091.i2d</t>
  </si>
  <si>
    <t>BBP_C2H2_A092.i2d</t>
  </si>
  <si>
    <t>BBP_C2H2_A093.i2d</t>
  </si>
  <si>
    <t>BBP_C2H2_A094.i2d</t>
  </si>
  <si>
    <t>BBP_C2H2_A095.i2d</t>
  </si>
  <si>
    <t>BBP_C2H2_A096.i2d</t>
  </si>
  <si>
    <t>BBP_C2H2_A097.i2d</t>
  </si>
  <si>
    <t>BBP_C2H2_A098.i2d</t>
  </si>
  <si>
    <t>BBP_C2H2_A099.i2d</t>
  </si>
  <si>
    <t>BBP_C2H2_A100.i2d</t>
  </si>
  <si>
    <t>BBP_C2H2_B000.i2d</t>
  </si>
  <si>
    <t>BBP_C2H2_B001.i2d</t>
  </si>
  <si>
    <t>BBP_C2H2_B002.i2d</t>
  </si>
  <si>
    <t>BBP_C2H2_B003.i2d</t>
  </si>
  <si>
    <t>BBP_C2H2_B004.i2d</t>
  </si>
  <si>
    <t>BBP_C2H2_B005.i2d</t>
  </si>
  <si>
    <t>BBP_C2H2_B006.i2d</t>
  </si>
  <si>
    <t>BBP_C2H2_B007.i2d</t>
  </si>
  <si>
    <t>BBP_C2H2_B008.i2d</t>
  </si>
  <si>
    <t>BBP_C2H2_B009.i2d</t>
  </si>
  <si>
    <t>BBP_C2H2_B010.i2d</t>
  </si>
  <si>
    <t>BBP_C2H2_B011.i2d</t>
  </si>
  <si>
    <t>BBP_C2H2_B012.i2d</t>
  </si>
  <si>
    <t>BBP_C2H2_B013.i2d</t>
  </si>
  <si>
    <t>BBP_C2H2_B014.i2d</t>
  </si>
  <si>
    <t>BBP_C2H2_B015.i2d</t>
  </si>
  <si>
    <t>BBP_C2H2_B016.i2d</t>
  </si>
  <si>
    <t>BBP_C2H2_B017.i2d</t>
  </si>
  <si>
    <t>BBP_C2H2_B018.i2d</t>
  </si>
  <si>
    <t>BBP_C2H2_B019.i2d</t>
  </si>
  <si>
    <t>BBP_C2H2_B020.i2d</t>
  </si>
  <si>
    <t>BBP_C2H2_B021.i2d</t>
  </si>
  <si>
    <t>BBP_C2H2_B022.i2d</t>
  </si>
  <si>
    <t>BBP_C2H2_B023.i2d</t>
  </si>
  <si>
    <t>BBP_C2H2_B024.i2d</t>
  </si>
  <si>
    <t>BBP_C2H2_B025.i2d</t>
  </si>
  <si>
    <t>BBP_C2H2_B026.i2d</t>
  </si>
  <si>
    <t>BBP_C2H2_B027.i2d</t>
  </si>
  <si>
    <t>BBP_C2H2_B028.i2d</t>
  </si>
  <si>
    <t>BBP_C2H2_B029.i2d</t>
  </si>
  <si>
    <t>BBP_C2H2_B030.i2d</t>
  </si>
  <si>
    <t>BBP_C2H2_B031.i2d</t>
  </si>
  <si>
    <t>BBP_C2H2_B032.i2d</t>
  </si>
  <si>
    <t>BBP_C2H2_B033.i2d</t>
  </si>
  <si>
    <t>BBP_C2H2_B034.i2d</t>
  </si>
  <si>
    <t>BBP_C2H2_B035.i2d</t>
  </si>
  <si>
    <t>BBP_C2H2_B036.i2d</t>
  </si>
  <si>
    <t>BBP_C2H2_B037.i2d</t>
  </si>
  <si>
    <t>BBP_C2H2_B038.i2d</t>
  </si>
  <si>
    <t>BBP_C2H2_B039.i2d</t>
  </si>
  <si>
    <t>BBP_C2H2_B040.i2d</t>
  </si>
  <si>
    <t>BBP_C2H2_B041.i2d</t>
  </si>
  <si>
    <t>BBP_C2H2_B042.i2d</t>
  </si>
  <si>
    <t>BBP_C2H2_B043.i2d</t>
  </si>
  <si>
    <t>BBP_C2H2_B044.i2d</t>
  </si>
  <si>
    <t>BBP_C2H2_B045.i2d</t>
  </si>
  <si>
    <t>BBP_C2H2_B046.i2d</t>
  </si>
  <si>
    <t>BBP_C2H2_B047.i2d</t>
  </si>
  <si>
    <t>BBP_C2H2_B048.i2d</t>
  </si>
  <si>
    <t>BBP_C2H2_B049.i2d</t>
  </si>
  <si>
    <t>BBP_C2H2_B050.i2d</t>
  </si>
  <si>
    <t>BBP_C2H2_B051.i2d</t>
  </si>
  <si>
    <t>BBP_C2H2_B052.i2d</t>
  </si>
  <si>
    <t>BBP_C2H2_B053.i2d</t>
  </si>
  <si>
    <t>BBP_C2H2_B054.i2d</t>
  </si>
  <si>
    <t>BBP_C2H2_B055.i2d</t>
  </si>
  <si>
    <t>BBP_C2H2_B056.i2d</t>
  </si>
  <si>
    <t>BBP_C2H2_B057.i2d</t>
  </si>
  <si>
    <t>BBP_C2H2_B058.i2d</t>
  </si>
  <si>
    <t>BBP_C2H2_B059.i2d</t>
  </si>
  <si>
    <t>BBP_C2H2_B060.i2d</t>
  </si>
  <si>
    <t>BBP_C2H2_B061.i2d</t>
  </si>
  <si>
    <t>BBP_C2H2_B062.i2d</t>
  </si>
  <si>
    <t>BBP_C2H2_B063.i2d</t>
  </si>
  <si>
    <t>BBP_C2H2_B064.i2d</t>
  </si>
  <si>
    <t>BBP_C2H2_B065.i2d</t>
  </si>
  <si>
    <t>BBP_C2H2_B066.i2d</t>
  </si>
  <si>
    <t>BBP_C2H2_B067.i2d</t>
  </si>
  <si>
    <t>BBP_C2H2_B068.i2d</t>
  </si>
  <si>
    <t>BBP_C2H2_B069.i2d</t>
  </si>
  <si>
    <t>BBP_C2H2_B070.i2d</t>
  </si>
  <si>
    <t>BBP_C2H2_B071.i2d</t>
  </si>
  <si>
    <t>BBP_C2H2_B072.i2d</t>
  </si>
  <si>
    <t>BBP_C2H2_B073.i2d</t>
  </si>
  <si>
    <t>BBP_C2H2_B074.i2d</t>
  </si>
  <si>
    <t>BBP_C2H2_B075.i2d</t>
  </si>
  <si>
    <t>BBP_C2H2_B076.i2d</t>
  </si>
  <si>
    <t>BBP_C2H2_B077.i2d</t>
  </si>
  <si>
    <t>BBP_C2H2_B078.i2d</t>
  </si>
  <si>
    <t>BBP_C2H2_B079.i2d</t>
  </si>
  <si>
    <t>BBP_C2H2_B080.i2d</t>
  </si>
  <si>
    <t>BBP_C2H2_B081.i2d</t>
  </si>
  <si>
    <t>BBP_C2H2_B082.i2d</t>
  </si>
  <si>
    <t>BBP_C2H2_B083.i2d</t>
  </si>
  <si>
    <t>BBP_C2H2_B084.i2d</t>
  </si>
  <si>
    <t>BBP_C2H2_B085.i2d</t>
  </si>
  <si>
    <t>BBP_C2H2_B086.i2d</t>
  </si>
  <si>
    <t>BBP_C2H2_B087.i2d</t>
  </si>
  <si>
    <t>BBP_C2H2_B088.i2d</t>
  </si>
  <si>
    <t>BBP_C2H2_B089.i2d</t>
  </si>
  <si>
    <t>BBP_C2H2_B090.i2d</t>
  </si>
  <si>
    <t>BBP_C2H2_B091.i2d</t>
  </si>
  <si>
    <t>BBP_C2H2_B092.i2d</t>
  </si>
  <si>
    <t>BBP_C2H2_B093.i2d</t>
  </si>
  <si>
    <t>BBP_C2H2_B094.i2d</t>
  </si>
  <si>
    <t>BBP_C2H2_B095.i2d</t>
  </si>
  <si>
    <t>BBP_C2H2_B096.i2d</t>
  </si>
  <si>
    <t>BBP_C2H2_C000.i2d</t>
  </si>
  <si>
    <t>BBP_C2H2_C001.i2d</t>
  </si>
  <si>
    <t>BBP_C2H2_C002.i2d</t>
  </si>
  <si>
    <t>BBP_C2H2_C003.i2d</t>
  </si>
  <si>
    <t>BBP_C2H2_C004.i2d</t>
  </si>
  <si>
    <t>BBP_C2H2_C005.i2d</t>
  </si>
  <si>
    <t>BBP_C2H2_C006.i2d</t>
  </si>
  <si>
    <t>BBP_C2H2_C007.i2d</t>
  </si>
  <si>
    <t>BBP_C2H2_C008.i2d</t>
  </si>
  <si>
    <t>BBP_C2H2_C009.i2d</t>
  </si>
  <si>
    <t>BBP_C2H2_C010.i2d</t>
  </si>
  <si>
    <t>BBP_C2H2_C011.i2d</t>
  </si>
  <si>
    <t>BBP_C2H2_C012.i2d</t>
  </si>
  <si>
    <t>BBP_C2H2_C013.i2d</t>
  </si>
  <si>
    <t>BBP_C2H2_C014.i2d</t>
  </si>
  <si>
    <t>BBP_C2H2_C015.i2d</t>
  </si>
  <si>
    <t>BBP_C2H2_C016.i2d</t>
  </si>
  <si>
    <t>BBP_C2H2_C017.i2d</t>
  </si>
  <si>
    <t>BBP_C2H2_C018.i2d</t>
  </si>
  <si>
    <t>BBP_C2H2_C019.i2d</t>
  </si>
  <si>
    <t>BBP_C2H2_C020.i2d</t>
  </si>
  <si>
    <t>BBP_C2H2_C021.i2d</t>
  </si>
  <si>
    <t>BBP_C2H2_C022.i2d</t>
  </si>
  <si>
    <t>BBP_C2H2_C023.i2d</t>
  </si>
  <si>
    <t>BBP_C2H2_C024.i2d</t>
  </si>
  <si>
    <t>BBP_C2H2_C025.i2d</t>
  </si>
  <si>
    <t>BBP_C2H2_C026.i2d</t>
  </si>
  <si>
    <t>BBP_C2H2_C027.i2d</t>
  </si>
  <si>
    <t>BBP_C2H2_C028.i2d</t>
  </si>
  <si>
    <t>BBP_C2H2_C029.i2d</t>
  </si>
  <si>
    <t>BBP_C2H2_C030.i2d</t>
  </si>
  <si>
    <t>BBP_C2H2_C031.i2d</t>
  </si>
  <si>
    <t>BBP_C2H2_C032.i2d</t>
  </si>
  <si>
    <t>BBP_C2H2_C033.i2d</t>
  </si>
  <si>
    <t>BBP_C2H2_C034.i2d</t>
  </si>
  <si>
    <t>BBP_C2H2_C035.i2d</t>
  </si>
  <si>
    <t>BBP_C2H2_C036.i2d</t>
  </si>
  <si>
    <t>BBP_C2H2_C037.i2d</t>
  </si>
  <si>
    <t>BBP_C2H2_C038.i2d</t>
  </si>
  <si>
    <t>BBP_C2H2_C039.i2d</t>
  </si>
  <si>
    <t>BBP_C2H2_C040.i2d</t>
  </si>
  <si>
    <t>BBP_C2H2_C041.i2d</t>
  </si>
  <si>
    <t>BBP_C2H2_C042.i2d</t>
  </si>
  <si>
    <t>BBP_C2H2_C043.i2d</t>
  </si>
  <si>
    <t>BBP_C2H2_C044.i2d</t>
  </si>
  <si>
    <t>BBP_C2H2_C045.i2d</t>
  </si>
  <si>
    <t>BBP_C2H2_C046.i2d</t>
  </si>
  <si>
    <t>BBP_C2H2_C047.i2d</t>
  </si>
  <si>
    <t>BBP_C2H2_C048.i2d</t>
  </si>
  <si>
    <t>BBP_C2H2_C049.i2d</t>
  </si>
  <si>
    <t>BBP_C2H2_C050.i2d</t>
  </si>
  <si>
    <t>BBP_C2H2_C001_000.i2d</t>
  </si>
  <si>
    <t>BBP_C2H2_C002_000.i2d</t>
  </si>
  <si>
    <t>BBP_C2H2_C003_000.i2d</t>
  </si>
  <si>
    <t>BBP_C2H2_C004_000.i2d</t>
  </si>
  <si>
    <t>BBP_C2H2_C005_000.i2d</t>
  </si>
  <si>
    <t>BBP_C2H2_C006_000.i2d</t>
  </si>
  <si>
    <t>BBP_C2H2_C007_000.i2d</t>
  </si>
  <si>
    <t>BBP_C2H2_C008_000.i2d</t>
  </si>
  <si>
    <t>BBP_C2H2_C009_000.i2d</t>
  </si>
  <si>
    <t>BBP_C2H2_C010_000.i2d</t>
  </si>
  <si>
    <t>BBP_C2H2_C011_000.i2d</t>
  </si>
  <si>
    <t>BBP_C2H2_C012_000.i2d</t>
  </si>
  <si>
    <t>BBP_C2H2_C013_000.i2d</t>
  </si>
  <si>
    <t>BBP_C2H2_C014_000.i2d</t>
  </si>
  <si>
    <t>BBP_C2H2_C015_000.i2d</t>
  </si>
  <si>
    <t>BBP_C2H2_C016_000.i2d</t>
  </si>
  <si>
    <t>BBP_C2H2_C017_000.i2d</t>
  </si>
  <si>
    <t>BBP_C2H2_C018_000.i2d</t>
  </si>
  <si>
    <t>BBP_C2H2_C019_000.i2d</t>
  </si>
  <si>
    <t>BBP_C2H2_C020_000.i2d</t>
  </si>
  <si>
    <t>BBP_C2H2_C021_000.i2d</t>
  </si>
  <si>
    <t>BBP_C2H2_C022_000.i2d</t>
  </si>
  <si>
    <t>BBP_C2H2_C023_000.i2d</t>
  </si>
  <si>
    <t>BBP_C2H2_C024_000.i2d</t>
  </si>
  <si>
    <t>BBP_C2H2_C025_000.i2d</t>
  </si>
  <si>
    <t>BBP_C2H2_C026_000.i2d</t>
  </si>
  <si>
    <t>BBP_C2H2_C027_000.i2d</t>
  </si>
  <si>
    <t>BBP_C2H2_C028_000.i2d</t>
  </si>
  <si>
    <t>BBP_C2H2_C029_000.i2d</t>
  </si>
  <si>
    <t>BBP_C2H2_C030_000.i2d</t>
  </si>
  <si>
    <t>BBP_C2H2_C031_000.i2d</t>
  </si>
  <si>
    <t>BBP_C2H2_C032_000.i2d</t>
  </si>
  <si>
    <t>BBP_C2H2_C033_000.i2d</t>
  </si>
  <si>
    <t>BBP_C2H2_C034_000.i2d</t>
  </si>
  <si>
    <t>BBP_C2H2_C035_000.i2d</t>
  </si>
  <si>
    <t>BBP_C2H2_C036_000.i2d</t>
  </si>
  <si>
    <t>BBP_C2H2_C037_000.i2d</t>
  </si>
  <si>
    <t>BBP_C2H2_C038_000.i2d</t>
  </si>
  <si>
    <t>BBP_C2H2_C039_000.i2d</t>
  </si>
  <si>
    <t>BBP_C2H2_C040_000.i2d</t>
  </si>
  <si>
    <t>BBP_C2H2_C041_000.i2d</t>
  </si>
  <si>
    <t>BBP_C2H2_C042_000.i2d</t>
  </si>
  <si>
    <t>BBP_C2H2_C043_000.i2d</t>
  </si>
  <si>
    <t>BBP_C2H2_C044_000.i2d</t>
  </si>
  <si>
    <t>BBP_C2H2_C045_000.i2d</t>
  </si>
  <si>
    <t>BBP_C2H2_C046_000.i2d</t>
  </si>
  <si>
    <t>BBP_C2H2_C047_000.i2d</t>
  </si>
  <si>
    <t>BBP_C2H2_C048_000.i2d</t>
  </si>
  <si>
    <t>BBP_C2H2_C049_000.i2d</t>
  </si>
  <si>
    <t>BBP_C2H2_C050_000.i2d</t>
  </si>
  <si>
    <t>BBP_C2H2_E000.i2d</t>
  </si>
  <si>
    <t>BBP_C2H2_E001.i2d</t>
  </si>
  <si>
    <t>BBP_C2H2_E002.i2d</t>
  </si>
  <si>
    <t>BBP_C2H2_E003.i2d</t>
  </si>
  <si>
    <t>BBP_C2H2_E004.i2d</t>
  </si>
  <si>
    <t>BBP_C2H2_E005.i2d</t>
  </si>
  <si>
    <t>BBP_C2H2_E006.i2d</t>
  </si>
  <si>
    <t>BBP_C2H2_E007.i2d</t>
  </si>
  <si>
    <t>BBP_C2H2_E008.i2d</t>
  </si>
  <si>
    <t>BBP_C2H2_E009.i2d</t>
  </si>
  <si>
    <t>BBP_C2H2_E010.i2d</t>
  </si>
  <si>
    <t>BBP_C2H2_E011.i2d</t>
  </si>
  <si>
    <t>BBP_C2H2_E012.i2d</t>
  </si>
  <si>
    <t>BBP_C2H2_E013.i2d</t>
  </si>
  <si>
    <t>BBP_C2H2_E014.i2d</t>
  </si>
  <si>
    <t>BBP_C2H2_E015.i2d</t>
  </si>
  <si>
    <t>BBP_C2H2_E016.i2d</t>
  </si>
  <si>
    <t>BBP_C2H2_E017.i2d</t>
  </si>
  <si>
    <t>BBP_C2H2_E018.i2d</t>
  </si>
  <si>
    <t>BBP_C2H2_E019.i2d</t>
  </si>
  <si>
    <t>BBP_C2H2_E020.i2d</t>
  </si>
  <si>
    <t>BBP_C2H2_E021.i2d</t>
  </si>
  <si>
    <t>BBP_C2H2_E022.i2d</t>
  </si>
  <si>
    <t>BBP_C2H2_E023.i2d</t>
  </si>
  <si>
    <t>BBP_C2H2_E024.i2d</t>
  </si>
  <si>
    <t>BBP_C2H2_E025.i2d</t>
  </si>
  <si>
    <t>BBP_C2H2_E026.i2d</t>
  </si>
  <si>
    <t>BBP_C2H2_E027.i2d</t>
  </si>
  <si>
    <t>BBP_C2H2_E028.i2d</t>
  </si>
  <si>
    <t>BBP_C2H2_E029.i2d</t>
  </si>
  <si>
    <t>BBP_C2H2_E030.i2d</t>
  </si>
  <si>
    <t>BBP_C2H2_E031.i2d</t>
  </si>
  <si>
    <t>BBP_C2H2_E032.i2d</t>
  </si>
  <si>
    <t>BBP_C2H2_E033.i2d</t>
  </si>
  <si>
    <t>BBP_C2H2_E034.i2d</t>
  </si>
  <si>
    <t>BBP_C2H2_E035.i2d</t>
  </si>
  <si>
    <t>BBP_C2H2_E036.i2d</t>
  </si>
  <si>
    <t>BBP_C2H2_E037.i2d</t>
  </si>
  <si>
    <t>BBP_C2H2_E038.i2d</t>
  </si>
  <si>
    <t>BBP_C2H2_E039.i2d</t>
  </si>
  <si>
    <t>BBP_C2H2_E040.i2d</t>
  </si>
  <si>
    <t>BBP_C2H2_E041.i2d</t>
  </si>
  <si>
    <t>BBP_C2H2_E042.i2d</t>
  </si>
  <si>
    <t>BBP_C2H2_E043.i2d</t>
  </si>
  <si>
    <t>BBP_C2H2_E044.i2d</t>
  </si>
  <si>
    <t>BBP_C2H2_E045.i2d</t>
  </si>
  <si>
    <t>BBP_C2H2_E046.i2d</t>
  </si>
  <si>
    <t>BBP_C2H2_E047.i2d</t>
  </si>
  <si>
    <t>BBP_C2H2_E048.i2d</t>
  </si>
  <si>
    <t>BBP_C2H2_E049.i2d</t>
  </si>
  <si>
    <t>BBP_C2H2_E050.i2d</t>
  </si>
  <si>
    <t>BBP_C2H2_E001_000.i2d</t>
  </si>
  <si>
    <t>BBP_C2H2_E002_000.i2d</t>
  </si>
  <si>
    <t>BBP_C2H2_E003_000.i2d</t>
  </si>
  <si>
    <t>BBP_C2H2_E004_000.i2d</t>
  </si>
  <si>
    <t>BBP_C2H2_E005_000.i2d</t>
  </si>
  <si>
    <t>BBP_C2H2_E006_000.i2d</t>
  </si>
  <si>
    <t>BBP_C2H2_E007_000.i2d</t>
  </si>
  <si>
    <t>BBP_C2H2_E008_000.i2d</t>
  </si>
  <si>
    <t>BBP_C2H2_E009_000.i2d</t>
  </si>
  <si>
    <t>BBP_C2H2_E010_000.i2d</t>
  </si>
  <si>
    <t>BBP_C2H2_E011_000.i2d</t>
  </si>
  <si>
    <t>BBP_C2H2_E012_000.i2d</t>
  </si>
  <si>
    <t>BBP_C2H2_E013_000.i2d</t>
  </si>
  <si>
    <t>BBP_C2H2_E014_000.i2d</t>
  </si>
  <si>
    <t>BBP_C2H2_E015_000.i2d</t>
  </si>
  <si>
    <t>BBP_C2H2_E016_000.i2d</t>
  </si>
  <si>
    <t>BBP_C2H2_E017_000.i2d</t>
  </si>
  <si>
    <t>BBP_C2H2_E018_000.i2d</t>
  </si>
  <si>
    <t>BBP_C2H2_E019_000.i2d</t>
  </si>
  <si>
    <t>BBP_C2H2_E020_000.i2d</t>
  </si>
  <si>
    <t>BBP_C2H2_E021_000.i2d</t>
  </si>
  <si>
    <t>BBP_C2H2_E022_000.i2d</t>
  </si>
  <si>
    <t>BBP_C2H2_E023_000.i2d</t>
  </si>
  <si>
    <t>BBP_C2H2_E024_000.i2d</t>
  </si>
  <si>
    <t>BBP_C2H2_E025_000.i2d</t>
  </si>
  <si>
    <t>BBP_C2H2_E026_000.i2d</t>
  </si>
  <si>
    <t>BBP_C2H2_E027_000.i2d</t>
  </si>
  <si>
    <t>BBP_C2H2_E028_000.i2d</t>
  </si>
  <si>
    <t>BBP_C2H2_E029_000.i2d</t>
  </si>
  <si>
    <t>BBP_C2H2_E030_000.i2d</t>
  </si>
  <si>
    <t>BBP_C2H2_E031_000.i2d</t>
  </si>
  <si>
    <t>BBP_C2H2_E032_000.i2d</t>
  </si>
  <si>
    <t>BBP_C2H2_E033_000.i2d</t>
  </si>
  <si>
    <t>BBP_C2H2_E034_000.i2d</t>
  </si>
  <si>
    <t>BBP_C2H2_E035_000.i2d</t>
  </si>
  <si>
    <t>BBP_C2H2_E036_000.i2d</t>
  </si>
  <si>
    <t>BBP_C2H2_E037_000.i2d</t>
  </si>
  <si>
    <t>BBP_C2H2_E038_000.i2d</t>
  </si>
  <si>
    <t>BBP_C2H2_E039_000.i2d</t>
  </si>
  <si>
    <t>BBP_C2H2_E040_000.i2d</t>
  </si>
  <si>
    <t>BBP_C2H2_E041_000.i2d</t>
  </si>
  <si>
    <t>BBP_C2H2_E042_000.i2d</t>
  </si>
  <si>
    <t>BBP_C2H2_E043_000.i2d</t>
  </si>
  <si>
    <t>BBP_C2H2_E044_000.i2d</t>
  </si>
  <si>
    <t>BBP_C2H2_E045_000.i2d</t>
  </si>
  <si>
    <t>BBP_C2H2_E046_000.i2d</t>
  </si>
  <si>
    <t>BBP_C2H2_E047_000.i2d</t>
  </si>
  <si>
    <t>BBP_C2H2_E048_000.i2d</t>
  </si>
  <si>
    <t>BBP_C2H2_E049_000.i2d</t>
  </si>
  <si>
    <t>BBP_C2H2_E050_000.i2d</t>
  </si>
  <si>
    <t>BBP_C2H2_F000.i2d</t>
  </si>
  <si>
    <t>BBP_C2H2_F001.i2d</t>
  </si>
  <si>
    <t>BBP_C2H2_F002.i2d</t>
  </si>
  <si>
    <t>BBP_C2H2_F003.i2d</t>
  </si>
  <si>
    <t>BBP_C2H2_F004.i2d</t>
  </si>
  <si>
    <t>BBP_C2H2_F005.i2d</t>
  </si>
  <si>
    <t>BBP_C2H2_F006.i2d</t>
  </si>
  <si>
    <t>BBP_C2H2_F007.i2d</t>
  </si>
  <si>
    <t>BBP_C2H2_F008.i2d</t>
  </si>
  <si>
    <t>BBP_C2H2_F009.i2d</t>
  </si>
  <si>
    <t>BBP_C2H2_F010.i2d</t>
  </si>
  <si>
    <t>BBP_C2H2_F011.i2d</t>
  </si>
  <si>
    <t>BBP_C2H2_F012.i2d</t>
  </si>
  <si>
    <t>BBP_C2H2_F013.i2d</t>
  </si>
  <si>
    <t>BBP_C2H2_F014.i2d</t>
  </si>
  <si>
    <t>BBP_C2H2_F015.i2d</t>
  </si>
  <si>
    <t>BBP_C2H2_F016.i2d</t>
  </si>
  <si>
    <t>BBP_C2H2_F017.i2d</t>
  </si>
  <si>
    <t>BBP_C2H2_F018.i2d</t>
  </si>
  <si>
    <t>BBP_C2H2_F019.i2d</t>
  </si>
  <si>
    <t>BBP_C2H2_F020.i2d</t>
  </si>
  <si>
    <t>BBP_C2H2_F021.i2d</t>
  </si>
  <si>
    <t>BBP_C2H2_F022.i2d</t>
  </si>
  <si>
    <t>BBP_C2H2_F023.i2d</t>
  </si>
  <si>
    <t>BBP_C2H2_F024.i2d</t>
  </si>
  <si>
    <t>BBP_C2H2_F025.i2d</t>
  </si>
  <si>
    <t>BBP_C2H2_F026.i2d</t>
  </si>
  <si>
    <t>BBP_C2H2_F027.i2d</t>
  </si>
  <si>
    <t>BBP_C2H2_F028.i2d</t>
  </si>
  <si>
    <t>BBP_C2H2_F029.i2d</t>
  </si>
  <si>
    <t>BBP_C2H2_F030.i2d</t>
  </si>
  <si>
    <t>BBP_C2H2_F031.i2d</t>
  </si>
  <si>
    <t>BBP_C2H2_F032.i2d</t>
  </si>
  <si>
    <t>BBP_C2H2_F033.i2d</t>
  </si>
  <si>
    <t>BBP_C2H2_F034.i2d</t>
  </si>
  <si>
    <t>BBP_C2H2_F035.i2d</t>
  </si>
  <si>
    <t>BBP_C2H2_F036.i2d</t>
  </si>
  <si>
    <t>BBP_C2H2_F037.i2d</t>
  </si>
  <si>
    <t>BBP_C2H2_F038.i2d</t>
  </si>
  <si>
    <t>BBP_C2H2_F039.i2d</t>
  </si>
  <si>
    <t>BBP_C2H2_F040.i2d</t>
  </si>
  <si>
    <t>BBP_C2H2_F041.i2d</t>
  </si>
  <si>
    <t>BBP_C2H2_F042.i2d</t>
  </si>
  <si>
    <t>BBP_C2H2_F043.i2d</t>
  </si>
  <si>
    <t>BBP_C2H2_F044.i2d</t>
  </si>
  <si>
    <t>BBP_C2H2_F045.i2d</t>
  </si>
  <si>
    <t>BBP_C2H2_F046.i2d</t>
  </si>
  <si>
    <t>BBP_C2H2_F047.i2d</t>
  </si>
  <si>
    <t>BBP_C2H2_F048.i2d</t>
  </si>
  <si>
    <t>BBP_C2H2_F049.i2d</t>
  </si>
  <si>
    <t>BBP_C2H2_F050.i2d</t>
  </si>
  <si>
    <t>BBP_C2H2_F001_000.i2d</t>
  </si>
  <si>
    <t>BBP_C2H2_F002_000.i2d</t>
  </si>
  <si>
    <t>BBP_C2H2_F003_000.i2d</t>
  </si>
  <si>
    <t>BBP_C2H2_F004_000.i2d</t>
  </si>
  <si>
    <t>BBP_C2H2_F005_000.i2d</t>
  </si>
  <si>
    <t>BBP_C2H2_F006_000.i2d</t>
  </si>
  <si>
    <t>BBP_C2H2_F007_000.i2d</t>
  </si>
  <si>
    <t>BBP_C2H2_F008_000.i2d</t>
  </si>
  <si>
    <t>BBP_C2H2_F009_000.i2d</t>
  </si>
  <si>
    <t>BBP_C2H2_F010_000.i2d</t>
  </si>
  <si>
    <t>BBP_C2H2_F011_000.i2d</t>
  </si>
  <si>
    <t>BBP_C2H2_F012_000.i2d</t>
  </si>
  <si>
    <t>BBP_C2H2_F013_000.i2d</t>
  </si>
  <si>
    <t>BBP_C2H2_F014_000.i2d</t>
  </si>
  <si>
    <t>BBP_C2H2_F015_000.i2d</t>
  </si>
  <si>
    <t>BBP_C2H2_F016_000.i2d</t>
  </si>
  <si>
    <t>BBP_C2H2_F017_000.i2d</t>
  </si>
  <si>
    <t>BBP_C2H2_F018_000.i2d</t>
  </si>
  <si>
    <t>BBP_C2H2_F019_000.i2d</t>
  </si>
  <si>
    <t>BBP_C2H2_F020_000.i2d</t>
  </si>
  <si>
    <t>BBP_C2H2_F021_000.i2d</t>
  </si>
  <si>
    <t>BBP_C2H2_F022_000.i2d</t>
  </si>
  <si>
    <t>BBP_C2H2_F023_000.i2d</t>
  </si>
  <si>
    <t>BBP_C2H2_F024_000.i2d</t>
  </si>
  <si>
    <t>BBP_C2H2_F025_000.i2d</t>
  </si>
  <si>
    <t>BBP_C2H2_F026_000.i2d</t>
  </si>
  <si>
    <t>BBP_C2H2_F027_000.i2d</t>
  </si>
  <si>
    <t>BBP_C2H2_F028_000.i2d</t>
  </si>
  <si>
    <t>BBP_C2H2_F029_000.i2d</t>
  </si>
  <si>
    <t>BBP_C2H2_F030_000.i2d</t>
  </si>
  <si>
    <t>BBP_C2H2_F031_000.i2d</t>
  </si>
  <si>
    <t>BBP_C2H2_F032_000.i2d</t>
  </si>
  <si>
    <t>BBP_C2H2_F033_000.i2d</t>
  </si>
  <si>
    <t>BBP_C2H2_F034_000.i2d</t>
  </si>
  <si>
    <t>BBP_C2H2_F035_000.i2d</t>
  </si>
  <si>
    <t>BBP_C2H2_F036_000.i2d</t>
  </si>
  <si>
    <t>BBP_C2H2_F037_000.i2d</t>
  </si>
  <si>
    <t>BBP_C2H2_F038_000.i2d</t>
  </si>
  <si>
    <t>BBP_C2H2_F039_000.i2d</t>
  </si>
  <si>
    <t>BBP_C2H2_F040_000.i2d</t>
  </si>
  <si>
    <t>BBP_C2H2_F041_000.i2d</t>
  </si>
  <si>
    <t>BBP_C2H2_F042_000.i2d</t>
  </si>
  <si>
    <t>BBP_C2H2_F043_000.i2d</t>
  </si>
  <si>
    <t>BBP_C2H2_F044_000.i2d</t>
  </si>
  <si>
    <t>BBP_C2H2_F045_000.i2d</t>
  </si>
  <si>
    <t>BBP_C2H2_F046_000.i2d</t>
  </si>
  <si>
    <t>BBP_C2H2_F047_000.i2d</t>
  </si>
  <si>
    <t>BBP_C2H2_F048_000.i2d</t>
  </si>
  <si>
    <t>BBP_C2H2_F049_000.i2d</t>
  </si>
  <si>
    <t>BBP_C2H2_F050_000.i2d</t>
  </si>
  <si>
    <t>eV</t>
  </si>
  <si>
    <t>mz 275</t>
  </si>
  <si>
    <t>mz 276</t>
  </si>
  <si>
    <t>mz 277</t>
  </si>
  <si>
    <t>mz 324</t>
  </si>
  <si>
    <t>mz 354</t>
  </si>
  <si>
    <t>mz 356</t>
  </si>
  <si>
    <t>flux corr</t>
  </si>
  <si>
    <t>C:\Users\goett\Desktop\SLS Data\2022-11\C2H2+BBP\A\C2H2_BBP_A_BG.txt</t>
  </si>
  <si>
    <t>error</t>
  </si>
  <si>
    <t>error/2</t>
  </si>
  <si>
    <t>9eV_ref_BBP_C2H2_000.i2d</t>
  </si>
  <si>
    <t>9eV_ref_BBP_C2H2_001.i2d</t>
  </si>
  <si>
    <t>9eV_ref_BBP_C2H2_050.i2d</t>
  </si>
  <si>
    <t>9eV_ref_BBP_C2H2_051.i2d</t>
  </si>
  <si>
    <t>9eV_ref_BBP_C2H2_052.i2d</t>
  </si>
  <si>
    <t>9eV_ref_BBP_C2H2_053.i2d</t>
  </si>
  <si>
    <t>9eV_ref_BBP_C2H2_054.i2d</t>
  </si>
  <si>
    <t>9eV_ref_BBP_C2H2_055.i2d</t>
  </si>
  <si>
    <t>9eV_ref_BBP_C2H2_056.i2d</t>
  </si>
  <si>
    <t>9eV_ref_BBP_C2H2_100.i2d</t>
  </si>
  <si>
    <t>A</t>
  </si>
  <si>
    <t>B</t>
  </si>
  <si>
    <t>C</t>
  </si>
  <si>
    <t>E</t>
  </si>
  <si>
    <t>F</t>
  </si>
  <si>
    <t>-1.6x+197</t>
  </si>
  <si>
    <t>-1.435x+288.75</t>
  </si>
  <si>
    <t>-0.385x+79.75</t>
  </si>
  <si>
    <t>-0.27x+38.167</t>
  </si>
  <si>
    <t>-1.465x+189.75</t>
  </si>
  <si>
    <t>-0.325x+43.083</t>
  </si>
  <si>
    <t>-0.105x+69.917</t>
  </si>
  <si>
    <t>-x+187.17</t>
  </si>
  <si>
    <t>-0.975x+179.75</t>
  </si>
  <si>
    <t>-5.56x+743.33</t>
  </si>
  <si>
    <t>-1.37x+183.67</t>
  </si>
  <si>
    <t>0.23x+48.333</t>
  </si>
  <si>
    <t>-0.34x+217.89</t>
  </si>
  <si>
    <t>-0.035x+187.58</t>
  </si>
  <si>
    <t>-17.235x+2922.3</t>
  </si>
  <si>
    <t>-4x+692.33</t>
  </si>
  <si>
    <t>-0.165x+67.417</t>
  </si>
  <si>
    <t>0.775x+176.75</t>
  </si>
  <si>
    <t>0.71x+158.67</t>
  </si>
  <si>
    <t>-19.635x+2130.5</t>
  </si>
  <si>
    <t>-4.76x+521</t>
  </si>
  <si>
    <t>-0.31x+124</t>
  </si>
  <si>
    <t>1.455x+62</t>
  </si>
  <si>
    <t>1.325x+54.5</t>
  </si>
  <si>
    <t>corr factor</t>
  </si>
  <si>
    <t>corrected</t>
  </si>
  <si>
    <t>C:\Users\goett\Desktop\SLS Data\2022-11\C2H2+BBP\A\C2H2_BBP_301_A_BG.txt</t>
  </si>
  <si>
    <t>-.105x+16</t>
  </si>
  <si>
    <t>-0.05x+10.5</t>
  </si>
  <si>
    <t>-0.045x+8.0833</t>
  </si>
  <si>
    <t>-0.005x+3.0833</t>
  </si>
  <si>
    <t>center</t>
  </si>
  <si>
    <t>ring</t>
  </si>
  <si>
    <t>all</t>
  </si>
  <si>
    <t>PIE</t>
  </si>
  <si>
    <t>PIE corr</t>
  </si>
  <si>
    <t>TPES</t>
  </si>
  <si>
    <t>TPES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</si>
</sst>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'301 BG'!$S$4:$S$6</c:f>
              <c:numCache>
                <c:formatCode>General</c:formatCode>
                <c:ptCount val="3"/>
                <c:pt idx="0">
                  <c:v>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'301 BG'!$T$4:$T$6</c:f>
              <c:numCache>
                <c:formatCode>General</c:formatCode>
                <c:ptCount val="3"/>
                <c:pt idx="0">
                  <c:v>2.5</c:v>
                </c:pt>
                <c:pt idx="1">
                  <c:v>4</c:v>
                </c:pt>
                <c:pt idx="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D1-41B2-A3CB-1AF32A1ED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725440"/>
        <c:axId val="450721176"/>
      </c:scatterChart>
      <c:valAx>
        <c:axId val="45072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721176"/>
        <c:crosses val="autoZero"/>
        <c:crossBetween val="midCat"/>
      </c:valAx>
      <c:valAx>
        <c:axId val="45072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72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'301 BG'!$R$17:$R$117</c:f>
              <c:numCache>
                <c:formatCode>General</c:formatCode>
                <c:ptCount val="101"/>
                <c:pt idx="0">
                  <c:v>7</c:v>
                </c:pt>
                <c:pt idx="1">
                  <c:v>7.02</c:v>
                </c:pt>
                <c:pt idx="2">
                  <c:v>7.0399999999999991</c:v>
                </c:pt>
                <c:pt idx="3">
                  <c:v>7.0599999999999987</c:v>
                </c:pt>
                <c:pt idx="4">
                  <c:v>7.0799999999999983</c:v>
                </c:pt>
                <c:pt idx="5">
                  <c:v>7.0999999999999979</c:v>
                </c:pt>
                <c:pt idx="6">
                  <c:v>7.1199999999999974</c:v>
                </c:pt>
                <c:pt idx="7">
                  <c:v>7.139999999999997</c:v>
                </c:pt>
                <c:pt idx="8">
                  <c:v>7.1599999999999966</c:v>
                </c:pt>
                <c:pt idx="9">
                  <c:v>7.1799999999999962</c:v>
                </c:pt>
                <c:pt idx="10">
                  <c:v>7.1999999999999957</c:v>
                </c:pt>
                <c:pt idx="11">
                  <c:v>7.2199999999999953</c:v>
                </c:pt>
                <c:pt idx="12">
                  <c:v>7.2399999999999949</c:v>
                </c:pt>
                <c:pt idx="13">
                  <c:v>7.2599999999999945</c:v>
                </c:pt>
                <c:pt idx="14">
                  <c:v>7.279999999999994</c:v>
                </c:pt>
                <c:pt idx="15">
                  <c:v>7.2999999999999936</c:v>
                </c:pt>
                <c:pt idx="16">
                  <c:v>7.3199999999999932</c:v>
                </c:pt>
                <c:pt idx="17">
                  <c:v>7.3399999999999928</c:v>
                </c:pt>
                <c:pt idx="18">
                  <c:v>7.3599999999999923</c:v>
                </c:pt>
                <c:pt idx="19">
                  <c:v>7.3799999999999919</c:v>
                </c:pt>
                <c:pt idx="20">
                  <c:v>7.3999999999999915</c:v>
                </c:pt>
                <c:pt idx="21">
                  <c:v>7.419999999999991</c:v>
                </c:pt>
                <c:pt idx="22">
                  <c:v>7.4399999999999906</c:v>
                </c:pt>
                <c:pt idx="23">
                  <c:v>7.4599999999999902</c:v>
                </c:pt>
                <c:pt idx="24">
                  <c:v>7.4799999999999898</c:v>
                </c:pt>
                <c:pt idx="25">
                  <c:v>7.4999999999999893</c:v>
                </c:pt>
                <c:pt idx="26">
                  <c:v>7.5199999999999889</c:v>
                </c:pt>
                <c:pt idx="27">
                  <c:v>7.5399999999999885</c:v>
                </c:pt>
                <c:pt idx="28">
                  <c:v>7.5599999999999881</c:v>
                </c:pt>
                <c:pt idx="29">
                  <c:v>7.5799999999999876</c:v>
                </c:pt>
                <c:pt idx="30">
                  <c:v>7.5999999999999872</c:v>
                </c:pt>
                <c:pt idx="31">
                  <c:v>7.6199999999999868</c:v>
                </c:pt>
                <c:pt idx="32">
                  <c:v>7.6399999999999864</c:v>
                </c:pt>
                <c:pt idx="33">
                  <c:v>7.6599999999999859</c:v>
                </c:pt>
                <c:pt idx="34">
                  <c:v>7.6799999999999855</c:v>
                </c:pt>
                <c:pt idx="35">
                  <c:v>7.6999999999999851</c:v>
                </c:pt>
                <c:pt idx="36">
                  <c:v>7.7199999999999847</c:v>
                </c:pt>
                <c:pt idx="37">
                  <c:v>7.7399999999999842</c:v>
                </c:pt>
                <c:pt idx="38">
                  <c:v>7.7599999999999838</c:v>
                </c:pt>
                <c:pt idx="39">
                  <c:v>7.7799999999999834</c:v>
                </c:pt>
                <c:pt idx="40">
                  <c:v>7.7999999999999829</c:v>
                </c:pt>
                <c:pt idx="41">
                  <c:v>7.8199999999999825</c:v>
                </c:pt>
                <c:pt idx="42">
                  <c:v>7.8399999999999821</c:v>
                </c:pt>
                <c:pt idx="43">
                  <c:v>7.8599999999999817</c:v>
                </c:pt>
                <c:pt idx="44">
                  <c:v>7.8799999999999812</c:v>
                </c:pt>
                <c:pt idx="45">
                  <c:v>7.8999999999999808</c:v>
                </c:pt>
                <c:pt idx="46">
                  <c:v>7.9199999999999804</c:v>
                </c:pt>
                <c:pt idx="47">
                  <c:v>7.93999999999998</c:v>
                </c:pt>
                <c:pt idx="48">
                  <c:v>7.9599999999999795</c:v>
                </c:pt>
                <c:pt idx="49">
                  <c:v>7.9799999999999791</c:v>
                </c:pt>
                <c:pt idx="50">
                  <c:v>7.9999999999999787</c:v>
                </c:pt>
                <c:pt idx="51">
                  <c:v>8.0199999999999783</c:v>
                </c:pt>
                <c:pt idx="52">
                  <c:v>8.0399999999999778</c:v>
                </c:pt>
                <c:pt idx="53">
                  <c:v>8.0599999999999774</c:v>
                </c:pt>
                <c:pt idx="54">
                  <c:v>8.079999999999977</c:v>
                </c:pt>
                <c:pt idx="55">
                  <c:v>8.0999999999999766</c:v>
                </c:pt>
                <c:pt idx="56">
                  <c:v>8.1199999999999761</c:v>
                </c:pt>
                <c:pt idx="57">
                  <c:v>8.1399999999999757</c:v>
                </c:pt>
                <c:pt idx="58">
                  <c:v>8.1599999999999753</c:v>
                </c:pt>
                <c:pt idx="59">
                  <c:v>8.1799999999999748</c:v>
                </c:pt>
                <c:pt idx="60">
                  <c:v>8.1999999999999744</c:v>
                </c:pt>
                <c:pt idx="61">
                  <c:v>8.219999999999974</c:v>
                </c:pt>
                <c:pt idx="62">
                  <c:v>8.2399999999999736</c:v>
                </c:pt>
                <c:pt idx="63">
                  <c:v>8.2599999999999731</c:v>
                </c:pt>
                <c:pt idx="64">
                  <c:v>8.2799999999999727</c:v>
                </c:pt>
                <c:pt idx="65">
                  <c:v>8.2999999999999723</c:v>
                </c:pt>
                <c:pt idx="66">
                  <c:v>8.3199999999999719</c:v>
                </c:pt>
                <c:pt idx="67">
                  <c:v>8.3399999999999714</c:v>
                </c:pt>
                <c:pt idx="68">
                  <c:v>8.359999999999971</c:v>
                </c:pt>
                <c:pt idx="69">
                  <c:v>8.3799999999999706</c:v>
                </c:pt>
                <c:pt idx="70">
                  <c:v>8.3999999999999702</c:v>
                </c:pt>
                <c:pt idx="71">
                  <c:v>8.4199999999999697</c:v>
                </c:pt>
                <c:pt idx="72">
                  <c:v>8.4399999999999693</c:v>
                </c:pt>
                <c:pt idx="73">
                  <c:v>8.4599999999999689</c:v>
                </c:pt>
                <c:pt idx="74">
                  <c:v>8.4799999999999685</c:v>
                </c:pt>
                <c:pt idx="75">
                  <c:v>8.499999999999968</c:v>
                </c:pt>
                <c:pt idx="76">
                  <c:v>8.5199999999999676</c:v>
                </c:pt>
                <c:pt idx="77">
                  <c:v>8.5399999999999672</c:v>
                </c:pt>
                <c:pt idx="78">
                  <c:v>8.5599999999999667</c:v>
                </c:pt>
                <c:pt idx="79">
                  <c:v>8.5799999999999663</c:v>
                </c:pt>
                <c:pt idx="80">
                  <c:v>8.5999999999999659</c:v>
                </c:pt>
                <c:pt idx="81">
                  <c:v>8.6199999999999655</c:v>
                </c:pt>
                <c:pt idx="82">
                  <c:v>8.639999999999965</c:v>
                </c:pt>
                <c:pt idx="83">
                  <c:v>8.6599999999999646</c:v>
                </c:pt>
                <c:pt idx="84">
                  <c:v>8.6799999999999642</c:v>
                </c:pt>
                <c:pt idx="85">
                  <c:v>8.6999999999999638</c:v>
                </c:pt>
                <c:pt idx="86">
                  <c:v>8.7199999999999633</c:v>
                </c:pt>
                <c:pt idx="87">
                  <c:v>8.7399999999999629</c:v>
                </c:pt>
                <c:pt idx="88">
                  <c:v>8.7599999999999625</c:v>
                </c:pt>
                <c:pt idx="89">
                  <c:v>8.7799999999999621</c:v>
                </c:pt>
                <c:pt idx="90">
                  <c:v>8.7999999999999616</c:v>
                </c:pt>
                <c:pt idx="91">
                  <c:v>8.8199999999999612</c:v>
                </c:pt>
                <c:pt idx="92">
                  <c:v>8.8399999999999608</c:v>
                </c:pt>
                <c:pt idx="93">
                  <c:v>8.8599999999999604</c:v>
                </c:pt>
                <c:pt idx="94">
                  <c:v>8.8799999999999599</c:v>
                </c:pt>
                <c:pt idx="95">
                  <c:v>8.8999999999999595</c:v>
                </c:pt>
                <c:pt idx="96">
                  <c:v>8.9199999999999591</c:v>
                </c:pt>
                <c:pt idx="97">
                  <c:v>8.9399999999999586</c:v>
                </c:pt>
                <c:pt idx="98">
                  <c:v>8.9599999999999582</c:v>
                </c:pt>
                <c:pt idx="99">
                  <c:v>8.9799999999999578</c:v>
                </c:pt>
                <c:pt idx="100">
                  <c:v>8.9999999999999574</c:v>
                </c:pt>
              </c:numCache>
            </c:numRef>
          </c:xVal>
          <c:yVal>
            <c:numRef>
              <c:f>'301 BG'!$U$17:$U$117</c:f>
              <c:numCache>
                <c:formatCode>General</c:formatCode>
                <c:ptCount val="101"/>
                <c:pt idx="0">
                  <c:v>3.245506765622999E-3</c:v>
                </c:pt>
                <c:pt idx="1">
                  <c:v>8.4281957487275405E-2</c:v>
                </c:pt>
                <c:pt idx="2">
                  <c:v>7.0408571395467051E-2</c:v>
                </c:pt>
                <c:pt idx="3">
                  <c:v>2.0864326408695684E-2</c:v>
                </c:pt>
                <c:pt idx="4">
                  <c:v>0</c:v>
                </c:pt>
                <c:pt idx="5">
                  <c:v>1.4075987352033633E-2</c:v>
                </c:pt>
                <c:pt idx="6">
                  <c:v>3.8886087582666873E-2</c:v>
                </c:pt>
                <c:pt idx="7">
                  <c:v>-1.9386152901684498E-2</c:v>
                </c:pt>
                <c:pt idx="8">
                  <c:v>6.9597240611667846E-2</c:v>
                </c:pt>
                <c:pt idx="9">
                  <c:v>0</c:v>
                </c:pt>
                <c:pt idx="10">
                  <c:v>5.2600450723945522E-2</c:v>
                </c:pt>
                <c:pt idx="11">
                  <c:v>0.15476996806493384</c:v>
                </c:pt>
                <c:pt idx="12">
                  <c:v>9.0812842622267548E-2</c:v>
                </c:pt>
                <c:pt idx="13">
                  <c:v>4.2345233848932982E-2</c:v>
                </c:pt>
                <c:pt idx="14">
                  <c:v>0.14310170373928324</c:v>
                </c:pt>
                <c:pt idx="15">
                  <c:v>0.11439721950882199</c:v>
                </c:pt>
                <c:pt idx="16">
                  <c:v>9.6205491666451579E-2</c:v>
                </c:pt>
                <c:pt idx="17">
                  <c:v>0.14349782685377332</c:v>
                </c:pt>
                <c:pt idx="18">
                  <c:v>0.12989535234386729</c:v>
                </c:pt>
                <c:pt idx="19">
                  <c:v>0.17188193502910468</c:v>
                </c:pt>
                <c:pt idx="20">
                  <c:v>0.13390479926320586</c:v>
                </c:pt>
                <c:pt idx="21">
                  <c:v>5.8724094747709357E-2</c:v>
                </c:pt>
                <c:pt idx="22">
                  <c:v>0.16011965945156559</c:v>
                </c:pt>
                <c:pt idx="23">
                  <c:v>0.40192112456468743</c:v>
                </c:pt>
                <c:pt idx="24">
                  <c:v>0.19463362875327567</c:v>
                </c:pt>
                <c:pt idx="25">
                  <c:v>0.1515009840321169</c:v>
                </c:pt>
                <c:pt idx="26">
                  <c:v>0.22350391679221249</c:v>
                </c:pt>
                <c:pt idx="27">
                  <c:v>0.18964996492990219</c:v>
                </c:pt>
                <c:pt idx="28">
                  <c:v>0.22690348476087491</c:v>
                </c:pt>
                <c:pt idx="29">
                  <c:v>0.19039822156731478</c:v>
                </c:pt>
                <c:pt idx="30">
                  <c:v>0.29783178391510257</c:v>
                </c:pt>
                <c:pt idx="31">
                  <c:v>0.37085696807407981</c:v>
                </c:pt>
                <c:pt idx="32">
                  <c:v>0.47345290182269989</c:v>
                </c:pt>
                <c:pt idx="33">
                  <c:v>0.12750059760698404</c:v>
                </c:pt>
                <c:pt idx="34">
                  <c:v>0.25893313862978873</c:v>
                </c:pt>
                <c:pt idx="35">
                  <c:v>0.27323610165743761</c:v>
                </c:pt>
                <c:pt idx="36">
                  <c:v>0.37688813636456869</c:v>
                </c:pt>
                <c:pt idx="37">
                  <c:v>0.12101241498685548</c:v>
                </c:pt>
                <c:pt idx="38">
                  <c:v>0.23281761495659345</c:v>
                </c:pt>
                <c:pt idx="39">
                  <c:v>0.41000103325535581</c:v>
                </c:pt>
                <c:pt idx="40">
                  <c:v>0.37573860505031037</c:v>
                </c:pt>
                <c:pt idx="41">
                  <c:v>0.43845197460132423</c:v>
                </c:pt>
                <c:pt idx="42">
                  <c:v>0.19742357648011838</c:v>
                </c:pt>
                <c:pt idx="43">
                  <c:v>0.35747875119228895</c:v>
                </c:pt>
                <c:pt idx="44">
                  <c:v>0.51567687619207114</c:v>
                </c:pt>
                <c:pt idx="45">
                  <c:v>0.28088369788070394</c:v>
                </c:pt>
                <c:pt idx="46">
                  <c:v>0.47294873144583383</c:v>
                </c:pt>
                <c:pt idx="47">
                  <c:v>0.42316155845201309</c:v>
                </c:pt>
                <c:pt idx="48">
                  <c:v>0.69905227361019229</c:v>
                </c:pt>
                <c:pt idx="49">
                  <c:v>0.45551015998605682</c:v>
                </c:pt>
                <c:pt idx="50">
                  <c:v>0.22472126774414844</c:v>
                </c:pt>
                <c:pt idx="51">
                  <c:v>0.54658238154810124</c:v>
                </c:pt>
                <c:pt idx="52">
                  <c:v>0.29929035302178431</c:v>
                </c:pt>
                <c:pt idx="53">
                  <c:v>0.44582063362214125</c:v>
                </c:pt>
                <c:pt idx="54">
                  <c:v>0.45027211085176272</c:v>
                </c:pt>
                <c:pt idx="55">
                  <c:v>0.23068839420293422</c:v>
                </c:pt>
                <c:pt idx="56">
                  <c:v>0.50556323755961774</c:v>
                </c:pt>
                <c:pt idx="57">
                  <c:v>0.24266192968773126</c:v>
                </c:pt>
                <c:pt idx="58">
                  <c:v>0.5263457126481218</c:v>
                </c:pt>
                <c:pt idx="59">
                  <c:v>0.22089953683263008</c:v>
                </c:pt>
                <c:pt idx="60">
                  <c:v>0.53408381479293121</c:v>
                </c:pt>
                <c:pt idx="61">
                  <c:v>0.43233771790294206</c:v>
                </c:pt>
                <c:pt idx="62">
                  <c:v>0.52325409543718937</c:v>
                </c:pt>
                <c:pt idx="63">
                  <c:v>0.78493136303299083</c:v>
                </c:pt>
                <c:pt idx="64">
                  <c:v>0.58543886075013751</c:v>
                </c:pt>
                <c:pt idx="65">
                  <c:v>0.4577835367922784</c:v>
                </c:pt>
                <c:pt idx="66">
                  <c:v>0.59251171023375426</c:v>
                </c:pt>
                <c:pt idx="67">
                  <c:v>0.77100729798908463</c:v>
                </c:pt>
                <c:pt idx="68">
                  <c:v>0.62071095478056548</c:v>
                </c:pt>
                <c:pt idx="69">
                  <c:v>0.43199135749579942</c:v>
                </c:pt>
                <c:pt idx="70">
                  <c:v>0.39475828541415209</c:v>
                </c:pt>
                <c:pt idx="71">
                  <c:v>0.36515381283677095</c:v>
                </c:pt>
                <c:pt idx="72">
                  <c:v>0.81245805195606657</c:v>
                </c:pt>
                <c:pt idx="73">
                  <c:v>0.4887072909811398</c:v>
                </c:pt>
                <c:pt idx="74">
                  <c:v>0.50391842177362312</c:v>
                </c:pt>
                <c:pt idx="75">
                  <c:v>0.26658607248219984</c:v>
                </c:pt>
                <c:pt idx="76">
                  <c:v>0.47174376439678445</c:v>
                </c:pt>
                <c:pt idx="77">
                  <c:v>0.40913282035298942</c:v>
                </c:pt>
                <c:pt idx="78">
                  <c:v>0.81240382374908349</c:v>
                </c:pt>
                <c:pt idx="79">
                  <c:v>0.69886668606278413</c:v>
                </c:pt>
                <c:pt idx="80">
                  <c:v>0.66415372311643028</c:v>
                </c:pt>
                <c:pt idx="81">
                  <c:v>0.81474952305334558</c:v>
                </c:pt>
                <c:pt idx="82">
                  <c:v>1.124040452095376</c:v>
                </c:pt>
                <c:pt idx="83">
                  <c:v>0.6840923299368612</c:v>
                </c:pt>
                <c:pt idx="84">
                  <c:v>0.81263307343611546</c:v>
                </c:pt>
                <c:pt idx="85">
                  <c:v>0.45873893197668864</c:v>
                </c:pt>
                <c:pt idx="86">
                  <c:v>0.46986216152328625</c:v>
                </c:pt>
                <c:pt idx="87">
                  <c:v>0.55864832890825977</c:v>
                </c:pt>
                <c:pt idx="88">
                  <c:v>0.58619983764872785</c:v>
                </c:pt>
                <c:pt idx="89">
                  <c:v>0.52925003210187405</c:v>
                </c:pt>
                <c:pt idx="90">
                  <c:v>0.96079621020010431</c:v>
                </c:pt>
                <c:pt idx="91">
                  <c:v>0.61495235731253206</c:v>
                </c:pt>
                <c:pt idx="92">
                  <c:v>0.68901609335306657</c:v>
                </c:pt>
                <c:pt idx="93">
                  <c:v>0.68485919387447092</c:v>
                </c:pt>
                <c:pt idx="94">
                  <c:v>0.69197179225241479</c:v>
                </c:pt>
                <c:pt idx="95">
                  <c:v>0.84958487034849961</c:v>
                </c:pt>
                <c:pt idx="96">
                  <c:v>0.9918646683116642</c:v>
                </c:pt>
                <c:pt idx="97">
                  <c:v>0.89350817885200018</c:v>
                </c:pt>
                <c:pt idx="98">
                  <c:v>0.57050491085194655</c:v>
                </c:pt>
                <c:pt idx="99">
                  <c:v>0.38288245772926871</c:v>
                </c:pt>
                <c:pt idx="100">
                  <c:v>1.113341263635127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FA-4A38-B7DF-EEA9740F4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50168"/>
        <c:axId val="457853448"/>
      </c:scatterChart>
      <c:valAx>
        <c:axId val="457850168"/>
        <c:scaling>
          <c:orientation val="minMax"/>
          <c:max val="9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853448"/>
        <c:crosses val="autoZero"/>
        <c:crossBetween val="midCat"/>
      </c:valAx>
      <c:valAx>
        <c:axId val="45785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850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All!$AP$4:$AP$104</c:f>
              <c:numCache>
                <c:formatCode>General</c:formatCode>
                <c:ptCount val="101"/>
                <c:pt idx="0">
                  <c:v>7.0110000000000001</c:v>
                </c:pt>
                <c:pt idx="1">
                  <c:v>7.0309999999999997</c:v>
                </c:pt>
                <c:pt idx="2">
                  <c:v>7.0509999999999993</c:v>
                </c:pt>
                <c:pt idx="3">
                  <c:v>7.0709999999999988</c:v>
                </c:pt>
                <c:pt idx="4">
                  <c:v>7.0909999999999984</c:v>
                </c:pt>
                <c:pt idx="5">
                  <c:v>7.110999999999998</c:v>
                </c:pt>
                <c:pt idx="6">
                  <c:v>7.1309999999999976</c:v>
                </c:pt>
                <c:pt idx="7">
                  <c:v>7.1509999999999971</c:v>
                </c:pt>
                <c:pt idx="8">
                  <c:v>7.1709999999999967</c:v>
                </c:pt>
                <c:pt idx="9">
                  <c:v>7.1909999999999963</c:v>
                </c:pt>
                <c:pt idx="10">
                  <c:v>7.2109999999999959</c:v>
                </c:pt>
                <c:pt idx="11">
                  <c:v>7.2309999999999954</c:v>
                </c:pt>
                <c:pt idx="12">
                  <c:v>7.250999999999995</c:v>
                </c:pt>
                <c:pt idx="13">
                  <c:v>7.2709999999999946</c:v>
                </c:pt>
                <c:pt idx="14">
                  <c:v>7.2909999999999942</c:v>
                </c:pt>
                <c:pt idx="15">
                  <c:v>7.3109999999999937</c:v>
                </c:pt>
                <c:pt idx="16">
                  <c:v>7.3309999999999933</c:v>
                </c:pt>
                <c:pt idx="17">
                  <c:v>7.3509999999999929</c:v>
                </c:pt>
                <c:pt idx="18">
                  <c:v>7.3709999999999924</c:v>
                </c:pt>
                <c:pt idx="19">
                  <c:v>7.390999999999992</c:v>
                </c:pt>
                <c:pt idx="20">
                  <c:v>7.4109999999999916</c:v>
                </c:pt>
                <c:pt idx="21">
                  <c:v>7.4309999999999912</c:v>
                </c:pt>
                <c:pt idx="22">
                  <c:v>7.4509999999999907</c:v>
                </c:pt>
                <c:pt idx="23">
                  <c:v>7.4709999999999903</c:v>
                </c:pt>
                <c:pt idx="24">
                  <c:v>7.4909999999999899</c:v>
                </c:pt>
                <c:pt idx="25">
                  <c:v>7.5109999999999895</c:v>
                </c:pt>
                <c:pt idx="26">
                  <c:v>7.530999999999989</c:v>
                </c:pt>
                <c:pt idx="27">
                  <c:v>7.5509999999999886</c:v>
                </c:pt>
                <c:pt idx="28">
                  <c:v>7.5709999999999882</c:v>
                </c:pt>
                <c:pt idx="29">
                  <c:v>7.5909999999999878</c:v>
                </c:pt>
                <c:pt idx="30">
                  <c:v>7.6109999999999873</c:v>
                </c:pt>
                <c:pt idx="31">
                  <c:v>7.6309999999999869</c:v>
                </c:pt>
                <c:pt idx="32">
                  <c:v>7.6509999999999865</c:v>
                </c:pt>
                <c:pt idx="33">
                  <c:v>7.6709999999999861</c:v>
                </c:pt>
                <c:pt idx="34">
                  <c:v>7.6909999999999856</c:v>
                </c:pt>
                <c:pt idx="35">
                  <c:v>7.7109999999999852</c:v>
                </c:pt>
                <c:pt idx="36">
                  <c:v>7.7309999999999848</c:v>
                </c:pt>
                <c:pt idx="37">
                  <c:v>7.7509999999999843</c:v>
                </c:pt>
                <c:pt idx="38">
                  <c:v>7.7709999999999839</c:v>
                </c:pt>
                <c:pt idx="39">
                  <c:v>7.7909999999999835</c:v>
                </c:pt>
                <c:pt idx="40">
                  <c:v>7.8109999999999831</c:v>
                </c:pt>
                <c:pt idx="41">
                  <c:v>7.8309999999999826</c:v>
                </c:pt>
                <c:pt idx="42">
                  <c:v>7.8509999999999822</c:v>
                </c:pt>
                <c:pt idx="43">
                  <c:v>7.8709999999999818</c:v>
                </c:pt>
                <c:pt idx="44">
                  <c:v>7.8909999999999814</c:v>
                </c:pt>
                <c:pt idx="45">
                  <c:v>7.9109999999999809</c:v>
                </c:pt>
                <c:pt idx="46">
                  <c:v>7.9309999999999805</c:v>
                </c:pt>
                <c:pt idx="47">
                  <c:v>7.9509999999999801</c:v>
                </c:pt>
                <c:pt idx="48">
                  <c:v>7.9709999999999797</c:v>
                </c:pt>
                <c:pt idx="49">
                  <c:v>7.9909999999999792</c:v>
                </c:pt>
                <c:pt idx="50">
                  <c:v>8.0109999999999797</c:v>
                </c:pt>
                <c:pt idx="51">
                  <c:v>8.0309999999999793</c:v>
                </c:pt>
                <c:pt idx="52">
                  <c:v>8.0509999999999788</c:v>
                </c:pt>
                <c:pt idx="53">
                  <c:v>8.0709999999999784</c:v>
                </c:pt>
                <c:pt idx="54">
                  <c:v>8.090999999999978</c:v>
                </c:pt>
                <c:pt idx="55">
                  <c:v>8.1109999999999776</c:v>
                </c:pt>
                <c:pt idx="56">
                  <c:v>8.1309999999999771</c:v>
                </c:pt>
                <c:pt idx="57">
                  <c:v>8.1509999999999767</c:v>
                </c:pt>
                <c:pt idx="58">
                  <c:v>8.1709999999999763</c:v>
                </c:pt>
                <c:pt idx="59">
                  <c:v>8.1909999999999759</c:v>
                </c:pt>
                <c:pt idx="60">
                  <c:v>8.2109999999999754</c:v>
                </c:pt>
                <c:pt idx="61">
                  <c:v>8.230999999999975</c:v>
                </c:pt>
                <c:pt idx="62">
                  <c:v>8.2509999999999746</c:v>
                </c:pt>
                <c:pt idx="63">
                  <c:v>8.2709999999999742</c:v>
                </c:pt>
                <c:pt idx="64">
                  <c:v>8.2909999999999737</c:v>
                </c:pt>
                <c:pt idx="65">
                  <c:v>8.3109999999999733</c:v>
                </c:pt>
                <c:pt idx="66">
                  <c:v>8.3309999999999729</c:v>
                </c:pt>
                <c:pt idx="67">
                  <c:v>8.3509999999999724</c:v>
                </c:pt>
                <c:pt idx="68">
                  <c:v>8.370999999999972</c:v>
                </c:pt>
                <c:pt idx="69">
                  <c:v>8.3909999999999716</c:v>
                </c:pt>
                <c:pt idx="70">
                  <c:v>8.4109999999999712</c:v>
                </c:pt>
                <c:pt idx="71">
                  <c:v>8.4309999999999707</c:v>
                </c:pt>
                <c:pt idx="72">
                  <c:v>8.4509999999999703</c:v>
                </c:pt>
                <c:pt idx="73">
                  <c:v>8.4709999999999699</c:v>
                </c:pt>
                <c:pt idx="74">
                  <c:v>8.4909999999999695</c:v>
                </c:pt>
                <c:pt idx="75">
                  <c:v>8.510999999999969</c:v>
                </c:pt>
                <c:pt idx="76">
                  <c:v>8.5309999999999686</c:v>
                </c:pt>
                <c:pt idx="77">
                  <c:v>8.5509999999999682</c:v>
                </c:pt>
                <c:pt idx="78">
                  <c:v>8.5709999999999678</c:v>
                </c:pt>
                <c:pt idx="79">
                  <c:v>8.5909999999999673</c:v>
                </c:pt>
                <c:pt idx="80">
                  <c:v>8.6109999999999669</c:v>
                </c:pt>
                <c:pt idx="81">
                  <c:v>8.6309999999999665</c:v>
                </c:pt>
                <c:pt idx="82">
                  <c:v>8.6509999999999661</c:v>
                </c:pt>
                <c:pt idx="83">
                  <c:v>8.6709999999999656</c:v>
                </c:pt>
                <c:pt idx="84">
                  <c:v>8.6909999999999652</c:v>
                </c:pt>
                <c:pt idx="85">
                  <c:v>8.7109999999999648</c:v>
                </c:pt>
                <c:pt idx="86">
                  <c:v>8.7309999999999643</c:v>
                </c:pt>
                <c:pt idx="87">
                  <c:v>8.7509999999999639</c:v>
                </c:pt>
                <c:pt idx="88">
                  <c:v>8.7709999999999635</c:v>
                </c:pt>
                <c:pt idx="89">
                  <c:v>8.7909999999999631</c:v>
                </c:pt>
                <c:pt idx="90">
                  <c:v>8.8109999999999626</c:v>
                </c:pt>
                <c:pt idx="91">
                  <c:v>8.8309999999999622</c:v>
                </c:pt>
                <c:pt idx="92">
                  <c:v>8.8509999999999618</c:v>
                </c:pt>
                <c:pt idx="93">
                  <c:v>8.8709999999999614</c:v>
                </c:pt>
                <c:pt idx="94">
                  <c:v>8.8909999999999609</c:v>
                </c:pt>
                <c:pt idx="95">
                  <c:v>8.9109999999999605</c:v>
                </c:pt>
                <c:pt idx="96">
                  <c:v>8.9309999999999601</c:v>
                </c:pt>
                <c:pt idx="97">
                  <c:v>8.9509999999999597</c:v>
                </c:pt>
                <c:pt idx="98">
                  <c:v>8.9709999999999592</c:v>
                </c:pt>
                <c:pt idx="99">
                  <c:v>8.9909999999999588</c:v>
                </c:pt>
                <c:pt idx="100">
                  <c:v>9.0109999999999584</c:v>
                </c:pt>
              </c:numCache>
            </c:numRef>
          </c:xVal>
          <c:yVal>
            <c:numRef>
              <c:f>All!$AY$4:$AY$104</c:f>
              <c:numCache>
                <c:formatCode>General</c:formatCode>
                <c:ptCount val="101"/>
                <c:pt idx="0">
                  <c:v>2.8668971987688266E-2</c:v>
                </c:pt>
                <c:pt idx="1">
                  <c:v>3.3459775746120406E-2</c:v>
                </c:pt>
                <c:pt idx="2">
                  <c:v>2.6174235362805966E-2</c:v>
                </c:pt>
                <c:pt idx="3">
                  <c:v>4.7693433522514553E-2</c:v>
                </c:pt>
                <c:pt idx="4">
                  <c:v>4.6683159230578357E-2</c:v>
                </c:pt>
                <c:pt idx="5">
                  <c:v>6.5932898812919638E-2</c:v>
                </c:pt>
                <c:pt idx="6">
                  <c:v>6.3086559351149124E-2</c:v>
                </c:pt>
                <c:pt idx="7">
                  <c:v>7.7688785657218914E-2</c:v>
                </c:pt>
                <c:pt idx="8">
                  <c:v>8.0158193971126557E-2</c:v>
                </c:pt>
                <c:pt idx="9">
                  <c:v>8.7619606589748822E-2</c:v>
                </c:pt>
                <c:pt idx="10">
                  <c:v>0.10594114513638753</c:v>
                </c:pt>
                <c:pt idx="11">
                  <c:v>0.11320562247891255</c:v>
                </c:pt>
                <c:pt idx="12">
                  <c:v>0.11923293076216578</c:v>
                </c:pt>
                <c:pt idx="13">
                  <c:v>0.11867121563818717</c:v>
                </c:pt>
                <c:pt idx="14">
                  <c:v>0.1497273376205481</c:v>
                </c:pt>
                <c:pt idx="15">
                  <c:v>0.14701533232589417</c:v>
                </c:pt>
                <c:pt idx="16">
                  <c:v>0.1490306584662035</c:v>
                </c:pt>
                <c:pt idx="17">
                  <c:v>0.14110435751645359</c:v>
                </c:pt>
                <c:pt idx="18">
                  <c:v>0.17675060870199677</c:v>
                </c:pt>
                <c:pt idx="19">
                  <c:v>0.16055348239357906</c:v>
                </c:pt>
                <c:pt idx="20">
                  <c:v>0.17027724673258801</c:v>
                </c:pt>
                <c:pt idx="21">
                  <c:v>0.16447425330340132</c:v>
                </c:pt>
                <c:pt idx="22">
                  <c:v>0.18729387756871629</c:v>
                </c:pt>
                <c:pt idx="23">
                  <c:v>0.17033661432625177</c:v>
                </c:pt>
                <c:pt idx="24">
                  <c:v>0.18598920644557587</c:v>
                </c:pt>
                <c:pt idx="25">
                  <c:v>0.21925876693984916</c:v>
                </c:pt>
                <c:pt idx="26">
                  <c:v>0.20044967561192875</c:v>
                </c:pt>
                <c:pt idx="27">
                  <c:v>0.19818748057080904</c:v>
                </c:pt>
                <c:pt idx="28">
                  <c:v>0.20455124038174211</c:v>
                </c:pt>
                <c:pt idx="29">
                  <c:v>0.19602038372281913</c:v>
                </c:pt>
                <c:pt idx="30">
                  <c:v>0.21809852846429217</c:v>
                </c:pt>
                <c:pt idx="31">
                  <c:v>0.21285428791662089</c:v>
                </c:pt>
                <c:pt idx="32">
                  <c:v>0.20881639021153386</c:v>
                </c:pt>
                <c:pt idx="33">
                  <c:v>0.23772063461573625</c:v>
                </c:pt>
                <c:pt idx="34">
                  <c:v>0.209601305911159</c:v>
                </c:pt>
                <c:pt idx="35">
                  <c:v>0.19865184460318325</c:v>
                </c:pt>
                <c:pt idx="36">
                  <c:v>0.22876647049089183</c:v>
                </c:pt>
                <c:pt idx="37">
                  <c:v>0.22457774697083771</c:v>
                </c:pt>
                <c:pt idx="38">
                  <c:v>0.21794817196530911</c:v>
                </c:pt>
                <c:pt idx="39">
                  <c:v>0.25532142787914225</c:v>
                </c:pt>
                <c:pt idx="40">
                  <c:v>0.2197541517004459</c:v>
                </c:pt>
                <c:pt idx="41">
                  <c:v>0.24255363271692143</c:v>
                </c:pt>
                <c:pt idx="42">
                  <c:v>0.24448709541625807</c:v>
                </c:pt>
                <c:pt idx="43">
                  <c:v>0.23240096475763361</c:v>
                </c:pt>
                <c:pt idx="44">
                  <c:v>0.24517436536743292</c:v>
                </c:pt>
                <c:pt idx="45">
                  <c:v>0.24319554463858217</c:v>
                </c:pt>
                <c:pt idx="46">
                  <c:v>0.27302765762131986</c:v>
                </c:pt>
                <c:pt idx="47">
                  <c:v>0.26148446090443694</c:v>
                </c:pt>
                <c:pt idx="48">
                  <c:v>0.2819694646784045</c:v>
                </c:pt>
                <c:pt idx="49">
                  <c:v>0.27541132630153781</c:v>
                </c:pt>
                <c:pt idx="50">
                  <c:v>0.28871594123242528</c:v>
                </c:pt>
                <c:pt idx="51">
                  <c:v>0.28558905769238069</c:v>
                </c:pt>
                <c:pt idx="52">
                  <c:v>0.31332874248054143</c:v>
                </c:pt>
                <c:pt idx="53">
                  <c:v>0.26203367574150938</c:v>
                </c:pt>
                <c:pt idx="54">
                  <c:v>0.30740700902955831</c:v>
                </c:pt>
                <c:pt idx="55">
                  <c:v>0.2919155652411406</c:v>
                </c:pt>
                <c:pt idx="56">
                  <c:v>0.29769412403228779</c:v>
                </c:pt>
                <c:pt idx="57">
                  <c:v>0.32595351256510957</c:v>
                </c:pt>
                <c:pt idx="58">
                  <c:v>0.29946135138883556</c:v>
                </c:pt>
                <c:pt idx="59">
                  <c:v>0.31528439731504088</c:v>
                </c:pt>
                <c:pt idx="60">
                  <c:v>0.3321284480207774</c:v>
                </c:pt>
                <c:pt idx="61">
                  <c:v>0.30857844836376147</c:v>
                </c:pt>
                <c:pt idx="62">
                  <c:v>0.32022468471473237</c:v>
                </c:pt>
                <c:pt idx="63">
                  <c:v>0.29399029687888217</c:v>
                </c:pt>
                <c:pt idx="64">
                  <c:v>0.30546898436179681</c:v>
                </c:pt>
                <c:pt idx="65">
                  <c:v>0.29619419430673211</c:v>
                </c:pt>
                <c:pt idx="66">
                  <c:v>0.33023114799484382</c:v>
                </c:pt>
                <c:pt idx="67">
                  <c:v>0.31946963478912072</c:v>
                </c:pt>
                <c:pt idx="68">
                  <c:v>0.33616770698960002</c:v>
                </c:pt>
                <c:pt idx="69">
                  <c:v>0.35375396524842218</c:v>
                </c:pt>
                <c:pt idx="70">
                  <c:v>0.32913186523124499</c:v>
                </c:pt>
                <c:pt idx="71">
                  <c:v>0.31962334779575025</c:v>
                </c:pt>
                <c:pt idx="72">
                  <c:v>0.34491108066561615</c:v>
                </c:pt>
                <c:pt idx="73">
                  <c:v>0.33352622681058164</c:v>
                </c:pt>
                <c:pt idx="74">
                  <c:v>0.33761948360335586</c:v>
                </c:pt>
                <c:pt idx="75">
                  <c:v>0.34934513385436822</c:v>
                </c:pt>
                <c:pt idx="76">
                  <c:v>0.3527070221975302</c:v>
                </c:pt>
                <c:pt idx="77">
                  <c:v>0.32950742500407537</c:v>
                </c:pt>
                <c:pt idx="78">
                  <c:v>0.34811500822286101</c:v>
                </c:pt>
                <c:pt idx="79">
                  <c:v>0.41054145263303049</c:v>
                </c:pt>
                <c:pt idx="80">
                  <c:v>0.36848594986995831</c:v>
                </c:pt>
                <c:pt idx="81">
                  <c:v>0.35682040151906452</c:v>
                </c:pt>
                <c:pt idx="82">
                  <c:v>0.40494867687643804</c:v>
                </c:pt>
                <c:pt idx="83">
                  <c:v>0.42090435671096255</c:v>
                </c:pt>
                <c:pt idx="84">
                  <c:v>0.41795746787612664</c:v>
                </c:pt>
                <c:pt idx="85">
                  <c:v>0.38091125422990324</c:v>
                </c:pt>
                <c:pt idx="86">
                  <c:v>0.4584147664418714</c:v>
                </c:pt>
                <c:pt idx="87">
                  <c:v>0.45554276575616653</c:v>
                </c:pt>
                <c:pt idx="88">
                  <c:v>0.4484582453747229</c:v>
                </c:pt>
                <c:pt idx="89">
                  <c:v>0.44450602784191856</c:v>
                </c:pt>
                <c:pt idx="90">
                  <c:v>0.46508726309094994</c:v>
                </c:pt>
                <c:pt idx="91">
                  <c:v>0.48253343021849715</c:v>
                </c:pt>
                <c:pt idx="92">
                  <c:v>0.50365162847674849</c:v>
                </c:pt>
                <c:pt idx="93">
                  <c:v>0.54660977445575676</c:v>
                </c:pt>
                <c:pt idx="94">
                  <c:v>0.55565106388566277</c:v>
                </c:pt>
                <c:pt idx="95">
                  <c:v>0.58987168178251992</c:v>
                </c:pt>
                <c:pt idx="96">
                  <c:v>0.53582776053508385</c:v>
                </c:pt>
                <c:pt idx="97">
                  <c:v>0.66180234403693383</c:v>
                </c:pt>
                <c:pt idx="98">
                  <c:v>0.75933543834492101</c:v>
                </c:pt>
                <c:pt idx="99">
                  <c:v>0.69364058831385278</c:v>
                </c:pt>
                <c:pt idx="100">
                  <c:v>0.94413166087085376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2C-4484-8BC0-3279A54A7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713448"/>
        <c:axId val="558710168"/>
      </c:scatterChart>
      <c:valAx>
        <c:axId val="558713448"/>
        <c:scaling>
          <c:orientation val="minMax"/>
          <c:max val="9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10168"/>
        <c:crosses val="autoZero"/>
        <c:crossBetween val="midCat"/>
      </c:valAx>
      <c:valAx>
        <c:axId val="55871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13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BG!$AP$4:$AP$104</c:f>
              <c:numCache>
                <c:formatCode>General</c:formatCode>
                <c:ptCount val="101"/>
                <c:pt idx="0">
                  <c:v>7.0110000000000001</c:v>
                </c:pt>
                <c:pt idx="1">
                  <c:v>7.0309999999999997</c:v>
                </c:pt>
                <c:pt idx="2">
                  <c:v>7.0509999999999993</c:v>
                </c:pt>
                <c:pt idx="3">
                  <c:v>7.0709999999999988</c:v>
                </c:pt>
                <c:pt idx="4">
                  <c:v>7.0909999999999984</c:v>
                </c:pt>
                <c:pt idx="5">
                  <c:v>7.110999999999998</c:v>
                </c:pt>
                <c:pt idx="6">
                  <c:v>7.1309999999999976</c:v>
                </c:pt>
                <c:pt idx="7">
                  <c:v>7.1509999999999971</c:v>
                </c:pt>
                <c:pt idx="8">
                  <c:v>7.1709999999999967</c:v>
                </c:pt>
                <c:pt idx="9">
                  <c:v>7.1909999999999963</c:v>
                </c:pt>
                <c:pt idx="10">
                  <c:v>7.2109999999999959</c:v>
                </c:pt>
                <c:pt idx="11">
                  <c:v>7.2309999999999954</c:v>
                </c:pt>
                <c:pt idx="12">
                  <c:v>7.250999999999995</c:v>
                </c:pt>
                <c:pt idx="13">
                  <c:v>7.2709999999999946</c:v>
                </c:pt>
                <c:pt idx="14">
                  <c:v>7.2909999999999942</c:v>
                </c:pt>
                <c:pt idx="15">
                  <c:v>7.3109999999999937</c:v>
                </c:pt>
                <c:pt idx="16">
                  <c:v>7.3309999999999933</c:v>
                </c:pt>
                <c:pt idx="17">
                  <c:v>7.3509999999999929</c:v>
                </c:pt>
                <c:pt idx="18">
                  <c:v>7.3709999999999924</c:v>
                </c:pt>
                <c:pt idx="19">
                  <c:v>7.390999999999992</c:v>
                </c:pt>
                <c:pt idx="20">
                  <c:v>7.4109999999999916</c:v>
                </c:pt>
                <c:pt idx="21">
                  <c:v>7.4309999999999912</c:v>
                </c:pt>
                <c:pt idx="22">
                  <c:v>7.4509999999999907</c:v>
                </c:pt>
                <c:pt idx="23">
                  <c:v>7.4709999999999903</c:v>
                </c:pt>
                <c:pt idx="24">
                  <c:v>7.4909999999999899</c:v>
                </c:pt>
                <c:pt idx="25">
                  <c:v>7.5109999999999895</c:v>
                </c:pt>
                <c:pt idx="26">
                  <c:v>7.530999999999989</c:v>
                </c:pt>
                <c:pt idx="27">
                  <c:v>7.5509999999999886</c:v>
                </c:pt>
                <c:pt idx="28">
                  <c:v>7.5709999999999882</c:v>
                </c:pt>
                <c:pt idx="29">
                  <c:v>7.5909999999999878</c:v>
                </c:pt>
                <c:pt idx="30">
                  <c:v>7.6109999999999873</c:v>
                </c:pt>
                <c:pt idx="31">
                  <c:v>7.6309999999999869</c:v>
                </c:pt>
                <c:pt idx="32">
                  <c:v>7.6509999999999865</c:v>
                </c:pt>
                <c:pt idx="33">
                  <c:v>7.6709999999999861</c:v>
                </c:pt>
                <c:pt idx="34">
                  <c:v>7.6909999999999856</c:v>
                </c:pt>
                <c:pt idx="35">
                  <c:v>7.7109999999999852</c:v>
                </c:pt>
                <c:pt idx="36">
                  <c:v>7.7309999999999848</c:v>
                </c:pt>
                <c:pt idx="37">
                  <c:v>7.7509999999999843</c:v>
                </c:pt>
                <c:pt idx="38">
                  <c:v>7.7709999999999839</c:v>
                </c:pt>
                <c:pt idx="39">
                  <c:v>7.7909999999999835</c:v>
                </c:pt>
                <c:pt idx="40">
                  <c:v>7.8109999999999831</c:v>
                </c:pt>
                <c:pt idx="41">
                  <c:v>7.8309999999999826</c:v>
                </c:pt>
                <c:pt idx="42">
                  <c:v>7.8509999999999822</c:v>
                </c:pt>
                <c:pt idx="43">
                  <c:v>7.8709999999999818</c:v>
                </c:pt>
                <c:pt idx="44">
                  <c:v>7.8909999999999814</c:v>
                </c:pt>
                <c:pt idx="45">
                  <c:v>7.9109999999999809</c:v>
                </c:pt>
                <c:pt idx="46">
                  <c:v>7.9309999999999805</c:v>
                </c:pt>
                <c:pt idx="47">
                  <c:v>7.9509999999999801</c:v>
                </c:pt>
                <c:pt idx="48">
                  <c:v>7.9709999999999797</c:v>
                </c:pt>
                <c:pt idx="49">
                  <c:v>7.9909999999999792</c:v>
                </c:pt>
                <c:pt idx="50">
                  <c:v>8.0109999999999797</c:v>
                </c:pt>
                <c:pt idx="51">
                  <c:v>8.0309999999999793</c:v>
                </c:pt>
                <c:pt idx="52">
                  <c:v>8.0509999999999788</c:v>
                </c:pt>
                <c:pt idx="53">
                  <c:v>8.0709999999999784</c:v>
                </c:pt>
                <c:pt idx="54">
                  <c:v>8.090999999999978</c:v>
                </c:pt>
                <c:pt idx="55">
                  <c:v>8.1109999999999776</c:v>
                </c:pt>
                <c:pt idx="56">
                  <c:v>8.1309999999999771</c:v>
                </c:pt>
                <c:pt idx="57">
                  <c:v>8.1509999999999767</c:v>
                </c:pt>
                <c:pt idx="58">
                  <c:v>8.1709999999999763</c:v>
                </c:pt>
                <c:pt idx="59">
                  <c:v>8.1909999999999759</c:v>
                </c:pt>
                <c:pt idx="60">
                  <c:v>8.2109999999999754</c:v>
                </c:pt>
                <c:pt idx="61">
                  <c:v>8.230999999999975</c:v>
                </c:pt>
                <c:pt idx="62">
                  <c:v>8.2509999999999746</c:v>
                </c:pt>
                <c:pt idx="63">
                  <c:v>8.2709999999999742</c:v>
                </c:pt>
                <c:pt idx="64">
                  <c:v>8.2909999999999737</c:v>
                </c:pt>
                <c:pt idx="65">
                  <c:v>8.3109999999999733</c:v>
                </c:pt>
                <c:pt idx="66">
                  <c:v>8.3309999999999729</c:v>
                </c:pt>
                <c:pt idx="67">
                  <c:v>8.3509999999999724</c:v>
                </c:pt>
                <c:pt idx="68">
                  <c:v>8.370999999999972</c:v>
                </c:pt>
                <c:pt idx="69">
                  <c:v>8.3909999999999716</c:v>
                </c:pt>
                <c:pt idx="70">
                  <c:v>8.4109999999999712</c:v>
                </c:pt>
                <c:pt idx="71">
                  <c:v>8.4309999999999707</c:v>
                </c:pt>
                <c:pt idx="72">
                  <c:v>8.4509999999999703</c:v>
                </c:pt>
                <c:pt idx="73">
                  <c:v>8.4709999999999699</c:v>
                </c:pt>
                <c:pt idx="74">
                  <c:v>8.4909999999999695</c:v>
                </c:pt>
                <c:pt idx="75">
                  <c:v>8.510999999999969</c:v>
                </c:pt>
                <c:pt idx="76">
                  <c:v>8.5309999999999686</c:v>
                </c:pt>
                <c:pt idx="77">
                  <c:v>8.5509999999999682</c:v>
                </c:pt>
                <c:pt idx="78">
                  <c:v>8.5709999999999678</c:v>
                </c:pt>
                <c:pt idx="79">
                  <c:v>8.5909999999999673</c:v>
                </c:pt>
                <c:pt idx="80">
                  <c:v>8.6109999999999669</c:v>
                </c:pt>
                <c:pt idx="81">
                  <c:v>8.6309999999999665</c:v>
                </c:pt>
                <c:pt idx="82">
                  <c:v>8.6509999999999661</c:v>
                </c:pt>
                <c:pt idx="83">
                  <c:v>8.6709999999999656</c:v>
                </c:pt>
                <c:pt idx="84">
                  <c:v>8.6909999999999652</c:v>
                </c:pt>
                <c:pt idx="85">
                  <c:v>8.7109999999999648</c:v>
                </c:pt>
                <c:pt idx="86">
                  <c:v>8.7309999999999643</c:v>
                </c:pt>
                <c:pt idx="87">
                  <c:v>8.7509999999999639</c:v>
                </c:pt>
                <c:pt idx="88">
                  <c:v>8.7709999999999635</c:v>
                </c:pt>
                <c:pt idx="89">
                  <c:v>8.7909999999999631</c:v>
                </c:pt>
                <c:pt idx="90">
                  <c:v>8.8109999999999626</c:v>
                </c:pt>
                <c:pt idx="91">
                  <c:v>8.8309999999999622</c:v>
                </c:pt>
                <c:pt idx="92">
                  <c:v>8.8509999999999618</c:v>
                </c:pt>
                <c:pt idx="93">
                  <c:v>8.8709999999999614</c:v>
                </c:pt>
                <c:pt idx="94">
                  <c:v>8.8909999999999609</c:v>
                </c:pt>
                <c:pt idx="95">
                  <c:v>8.9109999999999605</c:v>
                </c:pt>
                <c:pt idx="96">
                  <c:v>8.9309999999999601</c:v>
                </c:pt>
                <c:pt idx="97">
                  <c:v>8.9509999999999597</c:v>
                </c:pt>
                <c:pt idx="98">
                  <c:v>8.9709999999999592</c:v>
                </c:pt>
                <c:pt idx="99">
                  <c:v>8.9909999999999588</c:v>
                </c:pt>
                <c:pt idx="100">
                  <c:v>9.0109999999999584</c:v>
                </c:pt>
              </c:numCache>
            </c:numRef>
          </c:xVal>
          <c:yVal>
            <c:numRef>
              <c:f>BG!$BK$4:$BK$104</c:f>
              <c:numCache>
                <c:formatCode>General</c:formatCode>
                <c:ptCount val="101"/>
                <c:pt idx="0">
                  <c:v>-7.3285636643099995E-4</c:v>
                </c:pt>
                <c:pt idx="1">
                  <c:v>9.6344588736856848E-3</c:v>
                </c:pt>
                <c:pt idx="2">
                  <c:v>0</c:v>
                </c:pt>
                <c:pt idx="3">
                  <c:v>0</c:v>
                </c:pt>
                <c:pt idx="4">
                  <c:v>2.8923693135050814E-3</c:v>
                </c:pt>
                <c:pt idx="5">
                  <c:v>1.4623693549702589E-2</c:v>
                </c:pt>
                <c:pt idx="6">
                  <c:v>7.2522733753083834E-3</c:v>
                </c:pt>
                <c:pt idx="7">
                  <c:v>9.0770083672054892E-3</c:v>
                </c:pt>
                <c:pt idx="8">
                  <c:v>2.1868484791535466E-3</c:v>
                </c:pt>
                <c:pt idx="9">
                  <c:v>9.2783638549014183E-3</c:v>
                </c:pt>
                <c:pt idx="10">
                  <c:v>1.8754250387534293E-2</c:v>
                </c:pt>
                <c:pt idx="11">
                  <c:v>7.2095328033697486E-3</c:v>
                </c:pt>
                <c:pt idx="12">
                  <c:v>1.1001010596090044E-2</c:v>
                </c:pt>
                <c:pt idx="13">
                  <c:v>1.0546019407128092E-2</c:v>
                </c:pt>
                <c:pt idx="14">
                  <c:v>9.4929310342870572E-3</c:v>
                </c:pt>
                <c:pt idx="15">
                  <c:v>9.2133261526526327E-3</c:v>
                </c:pt>
                <c:pt idx="16">
                  <c:v>7.5110572103081474E-3</c:v>
                </c:pt>
                <c:pt idx="17">
                  <c:v>1.7783824000465912E-2</c:v>
                </c:pt>
                <c:pt idx="18">
                  <c:v>2.2141932553762494E-2</c:v>
                </c:pt>
                <c:pt idx="19">
                  <c:v>9.3098569220938735E-3</c:v>
                </c:pt>
                <c:pt idx="20">
                  <c:v>2.2336435083716358E-2</c:v>
                </c:pt>
                <c:pt idx="21">
                  <c:v>1.8970369212304029E-2</c:v>
                </c:pt>
                <c:pt idx="22">
                  <c:v>1.1579892347339249E-2</c:v>
                </c:pt>
                <c:pt idx="23">
                  <c:v>3.4650901451888885E-2</c:v>
                </c:pt>
                <c:pt idx="24">
                  <c:v>5.1562886914275777E-3</c:v>
                </c:pt>
                <c:pt idx="25">
                  <c:v>1.4136227271110491E-2</c:v>
                </c:pt>
                <c:pt idx="26">
                  <c:v>2.0281107071030539E-2</c:v>
                </c:pt>
                <c:pt idx="27">
                  <c:v>2.5856760131397101E-2</c:v>
                </c:pt>
                <c:pt idx="28">
                  <c:v>9.9429268229715567E-3</c:v>
                </c:pt>
                <c:pt idx="29">
                  <c:v>2.6274013832030547E-2</c:v>
                </c:pt>
                <c:pt idx="30">
                  <c:v>1.1581864962089362E-2</c:v>
                </c:pt>
                <c:pt idx="31">
                  <c:v>3.586766279978066E-2</c:v>
                </c:pt>
                <c:pt idx="32">
                  <c:v>2.1842105207979842E-2</c:v>
                </c:pt>
                <c:pt idx="33">
                  <c:v>2.8639768993680072E-2</c:v>
                </c:pt>
                <c:pt idx="34">
                  <c:v>2.2254309044916851E-2</c:v>
                </c:pt>
                <c:pt idx="35">
                  <c:v>4.4866166345142927E-2</c:v>
                </c:pt>
                <c:pt idx="36">
                  <c:v>1.51111491317304E-2</c:v>
                </c:pt>
                <c:pt idx="37">
                  <c:v>4.0066483394922948E-2</c:v>
                </c:pt>
                <c:pt idx="38">
                  <c:v>2.3666089497476103E-2</c:v>
                </c:pt>
                <c:pt idx="39">
                  <c:v>1.8073792645057124E-2</c:v>
                </c:pt>
                <c:pt idx="40">
                  <c:v>3.604667459236964E-2</c:v>
                </c:pt>
                <c:pt idx="41">
                  <c:v>2.4121566553596742E-2</c:v>
                </c:pt>
                <c:pt idx="42">
                  <c:v>1.4236693196574786E-2</c:v>
                </c:pt>
                <c:pt idx="43">
                  <c:v>3.3922124655340898E-2</c:v>
                </c:pt>
                <c:pt idx="44">
                  <c:v>3.130413380160333E-2</c:v>
                </c:pt>
                <c:pt idx="45">
                  <c:v>2.1413021114832027E-2</c:v>
                </c:pt>
                <c:pt idx="46">
                  <c:v>3.3850917608871094E-2</c:v>
                </c:pt>
                <c:pt idx="47">
                  <c:v>1.9543418474716804E-2</c:v>
                </c:pt>
                <c:pt idx="48">
                  <c:v>3.0998722032700998E-2</c:v>
                </c:pt>
                <c:pt idx="49">
                  <c:v>5.6976842925633008E-2</c:v>
                </c:pt>
                <c:pt idx="50">
                  <c:v>3.4186609884632485E-2</c:v>
                </c:pt>
                <c:pt idx="51">
                  <c:v>3.0591316135533626E-2</c:v>
                </c:pt>
                <c:pt idx="52">
                  <c:v>2.0319534474979223E-2</c:v>
                </c:pt>
                <c:pt idx="53">
                  <c:v>3.5112453355216712E-2</c:v>
                </c:pt>
                <c:pt idx="54">
                  <c:v>2.1063322421224467E-2</c:v>
                </c:pt>
                <c:pt idx="55">
                  <c:v>4.0167909414789885E-2</c:v>
                </c:pt>
                <c:pt idx="56">
                  <c:v>3.8656138026146827E-2</c:v>
                </c:pt>
                <c:pt idx="57">
                  <c:v>4.1116350622382267E-2</c:v>
                </c:pt>
                <c:pt idx="58">
                  <c:v>4.4305139681706289E-2</c:v>
                </c:pt>
                <c:pt idx="59">
                  <c:v>5.1608736180845688E-2</c:v>
                </c:pt>
                <c:pt idx="60">
                  <c:v>5.189374315395618E-2</c:v>
                </c:pt>
                <c:pt idx="61">
                  <c:v>4.2400788129079943E-2</c:v>
                </c:pt>
                <c:pt idx="62">
                  <c:v>5.4004872473488522E-2</c:v>
                </c:pt>
                <c:pt idx="63">
                  <c:v>5.9770693311333584E-2</c:v>
                </c:pt>
                <c:pt idx="64">
                  <c:v>1.6688236575627232E-2</c:v>
                </c:pt>
                <c:pt idx="65">
                  <c:v>3.2939422503569155E-2</c:v>
                </c:pt>
                <c:pt idx="66">
                  <c:v>3.302844800709364E-2</c:v>
                </c:pt>
                <c:pt idx="67">
                  <c:v>3.8216274651983101E-2</c:v>
                </c:pt>
                <c:pt idx="68">
                  <c:v>3.4564449956001338E-2</c:v>
                </c:pt>
                <c:pt idx="69">
                  <c:v>5.941723965337075E-2</c:v>
                </c:pt>
                <c:pt idx="70">
                  <c:v>5.6831228846992717E-2</c:v>
                </c:pt>
                <c:pt idx="71">
                  <c:v>4.5908774778752257E-2</c:v>
                </c:pt>
                <c:pt idx="72">
                  <c:v>6.90265085950868E-2</c:v>
                </c:pt>
                <c:pt idx="73">
                  <c:v>3.2326213556989496E-2</c:v>
                </c:pt>
                <c:pt idx="74">
                  <c:v>7.5632401578399178E-2</c:v>
                </c:pt>
                <c:pt idx="75">
                  <c:v>4.2922251941563329E-2</c:v>
                </c:pt>
                <c:pt idx="76">
                  <c:v>2.7037464591331307E-2</c:v>
                </c:pt>
                <c:pt idx="77">
                  <c:v>2.7890745237883766E-2</c:v>
                </c:pt>
                <c:pt idx="78">
                  <c:v>2.1945515036890663E-2</c:v>
                </c:pt>
                <c:pt idx="79">
                  <c:v>2.9428401003897389E-2</c:v>
                </c:pt>
                <c:pt idx="80">
                  <c:v>7.9485415184054289E-2</c:v>
                </c:pt>
                <c:pt idx="81">
                  <c:v>5.6824373396617278E-2</c:v>
                </c:pt>
                <c:pt idx="82">
                  <c:v>5.4363392489823054E-2</c:v>
                </c:pt>
                <c:pt idx="83">
                  <c:v>5.5144128969707225E-2</c:v>
                </c:pt>
                <c:pt idx="84">
                  <c:v>4.8091578009248293E-2</c:v>
                </c:pt>
                <c:pt idx="85">
                  <c:v>4.1289411543282244E-2</c:v>
                </c:pt>
                <c:pt idx="86">
                  <c:v>3.4836728960510835E-2</c:v>
                </c:pt>
                <c:pt idx="87">
                  <c:v>4.6880627198850278E-2</c:v>
                </c:pt>
                <c:pt idx="88">
                  <c:v>4.0953035324743571E-2</c:v>
                </c:pt>
                <c:pt idx="89">
                  <c:v>4.30060830609654E-2</c:v>
                </c:pt>
                <c:pt idx="90">
                  <c:v>6.7145086201623974E-2</c:v>
                </c:pt>
                <c:pt idx="91">
                  <c:v>5.3436991351513946E-2</c:v>
                </c:pt>
                <c:pt idx="92">
                  <c:v>7.2805167085757058E-2</c:v>
                </c:pt>
                <c:pt idx="93">
                  <c:v>6.9591060776095656E-2</c:v>
                </c:pt>
                <c:pt idx="94">
                  <c:v>3.6425727103586145E-2</c:v>
                </c:pt>
                <c:pt idx="95">
                  <c:v>7.0313465903456995E-2</c:v>
                </c:pt>
                <c:pt idx="96">
                  <c:v>4.6878973056087792E-2</c:v>
                </c:pt>
                <c:pt idx="97">
                  <c:v>5.0989989017681689E-2</c:v>
                </c:pt>
                <c:pt idx="98">
                  <c:v>4.2455367228771579E-2</c:v>
                </c:pt>
                <c:pt idx="99">
                  <c:v>9.4362570310340468E-2</c:v>
                </c:pt>
                <c:pt idx="100">
                  <c:v>2.879389164538642E-2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19-4C47-A6B9-96BD04DF3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915280"/>
        <c:axId val="453912656"/>
      </c:scatterChart>
      <c:valAx>
        <c:axId val="453915280"/>
        <c:scaling>
          <c:orientation val="minMax"/>
          <c:max val="9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12656"/>
        <c:crosses val="autoZero"/>
        <c:crossBetween val="midCat"/>
      </c:valAx>
      <c:valAx>
        <c:axId val="45391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1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BG!$AP$4:$AP$104</c:f>
              <c:numCache>
                <c:formatCode>General</c:formatCode>
                <c:ptCount val="101"/>
                <c:pt idx="0">
                  <c:v>7.0110000000000001</c:v>
                </c:pt>
                <c:pt idx="1">
                  <c:v>7.0309999999999997</c:v>
                </c:pt>
                <c:pt idx="2">
                  <c:v>7.0509999999999993</c:v>
                </c:pt>
                <c:pt idx="3">
                  <c:v>7.0709999999999988</c:v>
                </c:pt>
                <c:pt idx="4">
                  <c:v>7.0909999999999984</c:v>
                </c:pt>
                <c:pt idx="5">
                  <c:v>7.110999999999998</c:v>
                </c:pt>
                <c:pt idx="6">
                  <c:v>7.1309999999999976</c:v>
                </c:pt>
                <c:pt idx="7">
                  <c:v>7.1509999999999971</c:v>
                </c:pt>
                <c:pt idx="8">
                  <c:v>7.1709999999999967</c:v>
                </c:pt>
                <c:pt idx="9">
                  <c:v>7.1909999999999963</c:v>
                </c:pt>
                <c:pt idx="10">
                  <c:v>7.2109999999999959</c:v>
                </c:pt>
                <c:pt idx="11">
                  <c:v>7.2309999999999954</c:v>
                </c:pt>
                <c:pt idx="12">
                  <c:v>7.250999999999995</c:v>
                </c:pt>
                <c:pt idx="13">
                  <c:v>7.2709999999999946</c:v>
                </c:pt>
                <c:pt idx="14">
                  <c:v>7.2909999999999942</c:v>
                </c:pt>
                <c:pt idx="15">
                  <c:v>7.3109999999999937</c:v>
                </c:pt>
                <c:pt idx="16">
                  <c:v>7.3309999999999933</c:v>
                </c:pt>
                <c:pt idx="17">
                  <c:v>7.3509999999999929</c:v>
                </c:pt>
                <c:pt idx="18">
                  <c:v>7.3709999999999924</c:v>
                </c:pt>
                <c:pt idx="19">
                  <c:v>7.390999999999992</c:v>
                </c:pt>
                <c:pt idx="20">
                  <c:v>7.4109999999999916</c:v>
                </c:pt>
                <c:pt idx="21">
                  <c:v>7.4309999999999912</c:v>
                </c:pt>
                <c:pt idx="22">
                  <c:v>7.4509999999999907</c:v>
                </c:pt>
                <c:pt idx="23">
                  <c:v>7.4709999999999903</c:v>
                </c:pt>
                <c:pt idx="24">
                  <c:v>7.4909999999999899</c:v>
                </c:pt>
                <c:pt idx="25">
                  <c:v>7.5109999999999895</c:v>
                </c:pt>
                <c:pt idx="26">
                  <c:v>7.530999999999989</c:v>
                </c:pt>
                <c:pt idx="27">
                  <c:v>7.5509999999999886</c:v>
                </c:pt>
                <c:pt idx="28">
                  <c:v>7.5709999999999882</c:v>
                </c:pt>
                <c:pt idx="29">
                  <c:v>7.5909999999999878</c:v>
                </c:pt>
                <c:pt idx="30">
                  <c:v>7.6109999999999873</c:v>
                </c:pt>
                <c:pt idx="31">
                  <c:v>7.6309999999999869</c:v>
                </c:pt>
                <c:pt idx="32">
                  <c:v>7.6509999999999865</c:v>
                </c:pt>
                <c:pt idx="33">
                  <c:v>7.6709999999999861</c:v>
                </c:pt>
                <c:pt idx="34">
                  <c:v>7.6909999999999856</c:v>
                </c:pt>
                <c:pt idx="35">
                  <c:v>7.7109999999999852</c:v>
                </c:pt>
                <c:pt idx="36">
                  <c:v>7.7309999999999848</c:v>
                </c:pt>
                <c:pt idx="37">
                  <c:v>7.7509999999999843</c:v>
                </c:pt>
                <c:pt idx="38">
                  <c:v>7.7709999999999839</c:v>
                </c:pt>
                <c:pt idx="39">
                  <c:v>7.7909999999999835</c:v>
                </c:pt>
                <c:pt idx="40">
                  <c:v>7.8109999999999831</c:v>
                </c:pt>
                <c:pt idx="41">
                  <c:v>7.8309999999999826</c:v>
                </c:pt>
                <c:pt idx="42">
                  <c:v>7.8509999999999822</c:v>
                </c:pt>
                <c:pt idx="43">
                  <c:v>7.8709999999999818</c:v>
                </c:pt>
                <c:pt idx="44">
                  <c:v>7.8909999999999814</c:v>
                </c:pt>
                <c:pt idx="45">
                  <c:v>7.9109999999999809</c:v>
                </c:pt>
                <c:pt idx="46">
                  <c:v>7.9309999999999805</c:v>
                </c:pt>
                <c:pt idx="47">
                  <c:v>7.9509999999999801</c:v>
                </c:pt>
                <c:pt idx="48">
                  <c:v>7.9709999999999797</c:v>
                </c:pt>
                <c:pt idx="49">
                  <c:v>7.9909999999999792</c:v>
                </c:pt>
                <c:pt idx="50">
                  <c:v>8.0109999999999797</c:v>
                </c:pt>
                <c:pt idx="51">
                  <c:v>8.0309999999999793</c:v>
                </c:pt>
                <c:pt idx="52">
                  <c:v>8.0509999999999788</c:v>
                </c:pt>
                <c:pt idx="53">
                  <c:v>8.0709999999999784</c:v>
                </c:pt>
                <c:pt idx="54">
                  <c:v>8.090999999999978</c:v>
                </c:pt>
                <c:pt idx="55">
                  <c:v>8.1109999999999776</c:v>
                </c:pt>
                <c:pt idx="56">
                  <c:v>8.1309999999999771</c:v>
                </c:pt>
                <c:pt idx="57">
                  <c:v>8.1509999999999767</c:v>
                </c:pt>
                <c:pt idx="58">
                  <c:v>8.1709999999999763</c:v>
                </c:pt>
                <c:pt idx="59">
                  <c:v>8.1909999999999759</c:v>
                </c:pt>
                <c:pt idx="60">
                  <c:v>8.2109999999999754</c:v>
                </c:pt>
                <c:pt idx="61">
                  <c:v>8.230999999999975</c:v>
                </c:pt>
                <c:pt idx="62">
                  <c:v>8.2509999999999746</c:v>
                </c:pt>
                <c:pt idx="63">
                  <c:v>8.2709999999999742</c:v>
                </c:pt>
                <c:pt idx="64">
                  <c:v>8.2909999999999737</c:v>
                </c:pt>
                <c:pt idx="65">
                  <c:v>8.3109999999999733</c:v>
                </c:pt>
                <c:pt idx="66">
                  <c:v>8.3309999999999729</c:v>
                </c:pt>
                <c:pt idx="67">
                  <c:v>8.3509999999999724</c:v>
                </c:pt>
                <c:pt idx="68">
                  <c:v>8.370999999999972</c:v>
                </c:pt>
                <c:pt idx="69">
                  <c:v>8.3909999999999716</c:v>
                </c:pt>
                <c:pt idx="70">
                  <c:v>8.4109999999999712</c:v>
                </c:pt>
                <c:pt idx="71">
                  <c:v>8.4309999999999707</c:v>
                </c:pt>
                <c:pt idx="72">
                  <c:v>8.4509999999999703</c:v>
                </c:pt>
                <c:pt idx="73">
                  <c:v>8.4709999999999699</c:v>
                </c:pt>
                <c:pt idx="74">
                  <c:v>8.4909999999999695</c:v>
                </c:pt>
                <c:pt idx="75">
                  <c:v>8.510999999999969</c:v>
                </c:pt>
                <c:pt idx="76">
                  <c:v>8.5309999999999686</c:v>
                </c:pt>
                <c:pt idx="77">
                  <c:v>8.5509999999999682</c:v>
                </c:pt>
                <c:pt idx="78">
                  <c:v>8.5709999999999678</c:v>
                </c:pt>
                <c:pt idx="79">
                  <c:v>8.5909999999999673</c:v>
                </c:pt>
                <c:pt idx="80">
                  <c:v>8.6109999999999669</c:v>
                </c:pt>
                <c:pt idx="81">
                  <c:v>8.6309999999999665</c:v>
                </c:pt>
                <c:pt idx="82">
                  <c:v>8.6509999999999661</c:v>
                </c:pt>
                <c:pt idx="83">
                  <c:v>8.6709999999999656</c:v>
                </c:pt>
                <c:pt idx="84">
                  <c:v>8.6909999999999652</c:v>
                </c:pt>
                <c:pt idx="85">
                  <c:v>8.7109999999999648</c:v>
                </c:pt>
                <c:pt idx="86">
                  <c:v>8.7309999999999643</c:v>
                </c:pt>
                <c:pt idx="87">
                  <c:v>8.7509999999999639</c:v>
                </c:pt>
                <c:pt idx="88">
                  <c:v>8.7709999999999635</c:v>
                </c:pt>
                <c:pt idx="89">
                  <c:v>8.7909999999999631</c:v>
                </c:pt>
                <c:pt idx="90">
                  <c:v>8.8109999999999626</c:v>
                </c:pt>
                <c:pt idx="91">
                  <c:v>8.8309999999999622</c:v>
                </c:pt>
                <c:pt idx="92">
                  <c:v>8.8509999999999618</c:v>
                </c:pt>
                <c:pt idx="93">
                  <c:v>8.8709999999999614</c:v>
                </c:pt>
                <c:pt idx="94">
                  <c:v>8.8909999999999609</c:v>
                </c:pt>
                <c:pt idx="95">
                  <c:v>8.9109999999999605</c:v>
                </c:pt>
                <c:pt idx="96">
                  <c:v>8.9309999999999601</c:v>
                </c:pt>
                <c:pt idx="97">
                  <c:v>8.9509999999999597</c:v>
                </c:pt>
                <c:pt idx="98">
                  <c:v>8.9709999999999592</c:v>
                </c:pt>
                <c:pt idx="99">
                  <c:v>8.9909999999999588</c:v>
                </c:pt>
                <c:pt idx="100">
                  <c:v>9.0109999999999584</c:v>
                </c:pt>
              </c:numCache>
            </c:numRef>
          </c:xVal>
          <c:yVal>
            <c:numRef>
              <c:f>BG!$CB$4:$CB$104</c:f>
              <c:numCache>
                <c:formatCode>General</c:formatCode>
                <c:ptCount val="101"/>
                <c:pt idx="0">
                  <c:v>9.3290411084533367E-5</c:v>
                </c:pt>
                <c:pt idx="1">
                  <c:v>2.2624602599959073E-4</c:v>
                </c:pt>
                <c:pt idx="2">
                  <c:v>5.5006768534260843E-5</c:v>
                </c:pt>
                <c:pt idx="3">
                  <c:v>8.6867759033498483E-5</c:v>
                </c:pt>
                <c:pt idx="4">
                  <c:v>2.039722775128859E-3</c:v>
                </c:pt>
                <c:pt idx="5">
                  <c:v>1.6758074691600807E-3</c:v>
                </c:pt>
                <c:pt idx="6">
                  <c:v>1.3454638416078842E-3</c:v>
                </c:pt>
                <c:pt idx="7">
                  <c:v>5.0378563261237038E-3</c:v>
                </c:pt>
                <c:pt idx="8">
                  <c:v>2.6108204086516002E-3</c:v>
                </c:pt>
                <c:pt idx="9">
                  <c:v>2.7794825930127429E-3</c:v>
                </c:pt>
                <c:pt idx="10">
                  <c:v>8.245931217666767E-4</c:v>
                </c:pt>
                <c:pt idx="11">
                  <c:v>2.7844685913744898E-3</c:v>
                </c:pt>
                <c:pt idx="12">
                  <c:v>1.4648372701033018E-3</c:v>
                </c:pt>
                <c:pt idx="13">
                  <c:v>-5.8497033188896631E-5</c:v>
                </c:pt>
                <c:pt idx="14">
                  <c:v>2.0213853059824565E-3</c:v>
                </c:pt>
                <c:pt idx="15">
                  <c:v>-1.9506310053516137E-4</c:v>
                </c:pt>
                <c:pt idx="16">
                  <c:v>1.239556014366514E-3</c:v>
                </c:pt>
                <c:pt idx="17">
                  <c:v>9.0101337878581243E-3</c:v>
                </c:pt>
                <c:pt idx="18">
                  <c:v>5.2669046465428125E-3</c:v>
                </c:pt>
                <c:pt idx="19">
                  <c:v>-6.1816452944828582E-4</c:v>
                </c:pt>
                <c:pt idx="20">
                  <c:v>4.5250863822491197E-3</c:v>
                </c:pt>
                <c:pt idx="21">
                  <c:v>-1.4881888709950429E-3</c:v>
                </c:pt>
                <c:pt idx="22">
                  <c:v>4.0126259634844673E-3</c:v>
                </c:pt>
                <c:pt idx="23">
                  <c:v>2.4125549162385758E-3</c:v>
                </c:pt>
                <c:pt idx="24">
                  <c:v>3.2087574343521983E-4</c:v>
                </c:pt>
                <c:pt idx="25">
                  <c:v>-1.1337503940383E-3</c:v>
                </c:pt>
                <c:pt idx="26">
                  <c:v>2.2189954905177047E-3</c:v>
                </c:pt>
                <c:pt idx="27">
                  <c:v>4.8527841549663087E-4</c:v>
                </c:pt>
                <c:pt idx="28">
                  <c:v>1.0002954746579497E-3</c:v>
                </c:pt>
                <c:pt idx="29">
                  <c:v>-1.9854277336348787E-4</c:v>
                </c:pt>
                <c:pt idx="30">
                  <c:v>3.2426210002093471E-3</c:v>
                </c:pt>
                <c:pt idx="31">
                  <c:v>-1.2967798417118986E-3</c:v>
                </c:pt>
                <c:pt idx="32">
                  <c:v>1.1771291940199894E-3</c:v>
                </c:pt>
                <c:pt idx="33">
                  <c:v>2.7016668409273327E-3</c:v>
                </c:pt>
                <c:pt idx="34">
                  <c:v>7.1817976970567159E-4</c:v>
                </c:pt>
                <c:pt idx="35">
                  <c:v>-6.2629758450295379E-4</c:v>
                </c:pt>
                <c:pt idx="36">
                  <c:v>-2.6560300103814717E-6</c:v>
                </c:pt>
                <c:pt idx="37">
                  <c:v>3.3631279664750905E-3</c:v>
                </c:pt>
                <c:pt idx="38">
                  <c:v>3.1096565599900009E-4</c:v>
                </c:pt>
                <c:pt idx="39">
                  <c:v>4.0596651705861629E-3</c:v>
                </c:pt>
                <c:pt idx="40">
                  <c:v>1.2461352559202279E-3</c:v>
                </c:pt>
                <c:pt idx="41">
                  <c:v>6.5718744430714347E-3</c:v>
                </c:pt>
                <c:pt idx="42">
                  <c:v>1.1045542176271763E-3</c:v>
                </c:pt>
                <c:pt idx="43">
                  <c:v>5.0101511425258943E-4</c:v>
                </c:pt>
                <c:pt idx="44">
                  <c:v>2.7279797022826324E-3</c:v>
                </c:pt>
                <c:pt idx="45">
                  <c:v>5.9422956132277049E-3</c:v>
                </c:pt>
                <c:pt idx="46">
                  <c:v>2.3896278630052628E-3</c:v>
                </c:pt>
                <c:pt idx="47">
                  <c:v>2.9994805300809901E-3</c:v>
                </c:pt>
                <c:pt idx="48">
                  <c:v>-9.9513652464927735E-4</c:v>
                </c:pt>
                <c:pt idx="49">
                  <c:v>-8.8555401689854635E-4</c:v>
                </c:pt>
                <c:pt idx="50">
                  <c:v>1.2337385121737512E-4</c:v>
                </c:pt>
                <c:pt idx="51">
                  <c:v>1.8956833836358321E-3</c:v>
                </c:pt>
                <c:pt idx="52">
                  <c:v>-9.7921774717656205E-4</c:v>
                </c:pt>
                <c:pt idx="53">
                  <c:v>4.7050210761292338E-4</c:v>
                </c:pt>
                <c:pt idx="54">
                  <c:v>2.4500168282467166E-3</c:v>
                </c:pt>
                <c:pt idx="55">
                  <c:v>3.7043547798463371E-4</c:v>
                </c:pt>
                <c:pt idx="56">
                  <c:v>-2.5402475801336116E-4</c:v>
                </c:pt>
                <c:pt idx="57">
                  <c:v>2.8443884342865136E-3</c:v>
                </c:pt>
                <c:pt idx="58">
                  <c:v>8.7133338428305358E-4</c:v>
                </c:pt>
                <c:pt idx="59">
                  <c:v>1.5223665925660762E-4</c:v>
                </c:pt>
                <c:pt idx="60">
                  <c:v>2.4102689849238947E-3</c:v>
                </c:pt>
                <c:pt idx="61">
                  <c:v>-1.3629486324773041E-3</c:v>
                </c:pt>
                <c:pt idx="62">
                  <c:v>-9.0802658647006114E-4</c:v>
                </c:pt>
                <c:pt idx="63">
                  <c:v>5.8398114323825563E-3</c:v>
                </c:pt>
                <c:pt idx="64">
                  <c:v>-1.376272221458567E-5</c:v>
                </c:pt>
                <c:pt idx="65">
                  <c:v>1.636558590533658E-3</c:v>
                </c:pt>
                <c:pt idx="66">
                  <c:v>2.1148793876042931E-4</c:v>
                </c:pt>
                <c:pt idx="67">
                  <c:v>4.6886212426183729E-3</c:v>
                </c:pt>
                <c:pt idx="68">
                  <c:v>1.2858861232336271E-4</c:v>
                </c:pt>
                <c:pt idx="69">
                  <c:v>2.6881040355968252E-3</c:v>
                </c:pt>
                <c:pt idx="70">
                  <c:v>3.3704646525745737E-4</c:v>
                </c:pt>
                <c:pt idx="71">
                  <c:v>-4.0408639774955216E-4</c:v>
                </c:pt>
                <c:pt idx="72">
                  <c:v>6.1843491472800282E-4</c:v>
                </c:pt>
                <c:pt idx="73">
                  <c:v>9.4921879199261308E-5</c:v>
                </c:pt>
                <c:pt idx="74">
                  <c:v>3.8123872234600066E-3</c:v>
                </c:pt>
                <c:pt idx="75">
                  <c:v>-2.6690511051583895E-4</c:v>
                </c:pt>
                <c:pt idx="76">
                  <c:v>5.4963382112677638E-4</c:v>
                </c:pt>
                <c:pt idx="77">
                  <c:v>2.2094579304803149E-3</c:v>
                </c:pt>
                <c:pt idx="78">
                  <c:v>3.5200188302634224E-3</c:v>
                </c:pt>
                <c:pt idx="79">
                  <c:v>4.8623444626799293E-3</c:v>
                </c:pt>
                <c:pt idx="80">
                  <c:v>1.4208080047819667E-3</c:v>
                </c:pt>
                <c:pt idx="81">
                  <c:v>-4.4169963532385056E-3</c:v>
                </c:pt>
                <c:pt idx="82">
                  <c:v>7.7525313762372445E-3</c:v>
                </c:pt>
                <c:pt idx="83">
                  <c:v>4.2242061041977731E-3</c:v>
                </c:pt>
                <c:pt idx="84">
                  <c:v>4.6541231923294115E-3</c:v>
                </c:pt>
                <c:pt idx="85">
                  <c:v>7.0641663409317726E-3</c:v>
                </c:pt>
                <c:pt idx="86">
                  <c:v>1.045727249344729E-2</c:v>
                </c:pt>
                <c:pt idx="87">
                  <c:v>2.321060626345928E-3</c:v>
                </c:pt>
                <c:pt idx="88">
                  <c:v>2.6266383409438284E-3</c:v>
                </c:pt>
                <c:pt idx="89">
                  <c:v>4.0563173126322472E-4</c:v>
                </c:pt>
                <c:pt idx="90">
                  <c:v>1.6348563691587499E-4</c:v>
                </c:pt>
                <c:pt idx="91">
                  <c:v>3.5095885909162908E-3</c:v>
                </c:pt>
                <c:pt idx="92">
                  <c:v>1.4791560447823627E-4</c:v>
                </c:pt>
                <c:pt idx="93">
                  <c:v>-3.8010371098976727E-3</c:v>
                </c:pt>
                <c:pt idx="94">
                  <c:v>1.9917495745893771E-3</c:v>
                </c:pt>
                <c:pt idx="95">
                  <c:v>9.3651931787145301E-3</c:v>
                </c:pt>
                <c:pt idx="96">
                  <c:v>-3.9921059578824471E-3</c:v>
                </c:pt>
                <c:pt idx="97">
                  <c:v>3.5399868601945338E-3</c:v>
                </c:pt>
                <c:pt idx="98">
                  <c:v>4.451935625851746E-3</c:v>
                </c:pt>
                <c:pt idx="99">
                  <c:v>-1.4210811297246245E-3</c:v>
                </c:pt>
                <c:pt idx="100">
                  <c:v>3.9075716303428867E-3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E1-4D14-A87B-FFE2D4F7B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651152"/>
        <c:axId val="235755048"/>
      </c:scatterChart>
      <c:valAx>
        <c:axId val="453651152"/>
        <c:scaling>
          <c:orientation val="minMax"/>
          <c:max val="9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755048"/>
        <c:crosses val="autoZero"/>
        <c:crossBetween val="midCat"/>
      </c:valAx>
      <c:valAx>
        <c:axId val="235755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5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'Intensity Correction'!$AI$4:$AI$5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'Intensity Correction'!$AJ$4:$AJ$5</c:f>
              <c:numCache>
                <c:formatCode>General</c:formatCode>
                <c:ptCount val="2"/>
                <c:pt idx="0">
                  <c:v>54.5</c:v>
                </c:pt>
                <c:pt idx="1">
                  <c:v>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22-448E-8603-FBF3ECFE9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029168"/>
        <c:axId val="466027528"/>
      </c:scatterChart>
      <c:valAx>
        <c:axId val="46602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27528"/>
        <c:crosses val="autoZero"/>
        <c:crossBetween val="midCat"/>
      </c:valAx>
      <c:valAx>
        <c:axId val="46602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2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295275</xdr:colOff>
      <xdr:row>2</xdr:row>
      <xdr:rowOff>9526</xdr:rowOff>
    </xdr:from>
    <xdr:to>
      <xdr:col>26</xdr:col>
      <xdr:colOff>352425</xdr:colOff>
      <xdr:row>13</xdr:row>
      <xdr:rowOff>47626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17</xdr:row>
      <xdr:rowOff>161925</xdr:rowOff>
    </xdr:from>
    <xdr:to>
      <xdr:col>16</xdr:col>
      <xdr:colOff>95250</xdr:colOff>
      <xdr:row>32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400050</xdr:colOff>
      <xdr:row>7</xdr:row>
      <xdr:rowOff>133350</xdr:rowOff>
    </xdr:from>
    <xdr:to>
      <xdr:col>47</xdr:col>
      <xdr:colOff>514350</xdr:colOff>
      <xdr:row>22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228600</xdr:colOff>
      <xdr:row>8</xdr:row>
      <xdr:rowOff>142875</xdr:rowOff>
    </xdr:from>
    <xdr:to>
      <xdr:col>52</xdr:col>
      <xdr:colOff>95250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74</xdr:col>
      <xdr:colOff>476250</xdr:colOff>
      <xdr:row>8</xdr:row>
      <xdr:rowOff>85724</xdr:rowOff>
    </xdr:from>
    <xdr:to>
      <xdr:col>84</xdr:col>
      <xdr:colOff>571500</xdr:colOff>
      <xdr:row>29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495300</xdr:colOff>
      <xdr:row>7</xdr:row>
      <xdr:rowOff>171450</xdr:rowOff>
    </xdr:from>
    <xdr:to>
      <xdr:col>41</xdr:col>
      <xdr:colOff>190500</xdr:colOff>
      <xdr:row>22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1"/>
  <sheetViews>
    <sheetView workbookViewId="0">
      <selection activeCell="M4" sqref="M4"/>
    </sheetView>
  </sheetViews>
  <sheetFormatPr defaultRowHeight="15" x14ac:dyDescent="0.25"/>
  <cols>
    <col min="1" max="1" width="28.28515625" customWidth="1"/>
    <col min="15" max="15" width="10.85546875" bestFit="1" customWidth="1"/>
    <col min="16" max="16" width="14" bestFit="1" customWidth="1"/>
  </cols>
  <sheetData>
    <row r="1" spans="1:23" x14ac:dyDescent="0.25">
      <c r="A1" t="s">
        <v>565</v>
      </c>
    </row>
    <row r="2" spans="1:23" x14ac:dyDescent="0.25">
      <c r="A2" t="s">
        <v>1</v>
      </c>
      <c r="B2" t="s">
        <v>2</v>
      </c>
      <c r="C2" t="s">
        <v>3</v>
      </c>
      <c r="D2" t="s">
        <v>4</v>
      </c>
    </row>
    <row r="3" spans="1:23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301</v>
      </c>
      <c r="M3" t="s">
        <v>534</v>
      </c>
      <c r="N3" t="s">
        <v>535</v>
      </c>
      <c r="O3" t="s">
        <v>536</v>
      </c>
      <c r="P3" t="s">
        <v>537</v>
      </c>
      <c r="Q3" t="s">
        <v>538</v>
      </c>
    </row>
    <row r="4" spans="1:23" x14ac:dyDescent="0.25">
      <c r="A4" t="s">
        <v>524</v>
      </c>
      <c r="B4">
        <v>60.9</v>
      </c>
      <c r="C4">
        <v>9.0029000000000003</v>
      </c>
      <c r="D4" s="1">
        <v>2.3810000000000002E-6</v>
      </c>
      <c r="E4">
        <v>240</v>
      </c>
      <c r="G4">
        <v>1</v>
      </c>
      <c r="H4" t="s">
        <v>11</v>
      </c>
      <c r="I4">
        <v>0</v>
      </c>
      <c r="J4" t="s">
        <v>11</v>
      </c>
      <c r="K4">
        <v>16</v>
      </c>
      <c r="L4" t="s">
        <v>11</v>
      </c>
      <c r="M4" s="2" t="s">
        <v>566</v>
      </c>
      <c r="N4">
        <v>5.5</v>
      </c>
      <c r="O4" s="2" t="s">
        <v>567</v>
      </c>
      <c r="P4" s="2" t="s">
        <v>568</v>
      </c>
      <c r="Q4" s="2" t="s">
        <v>569</v>
      </c>
      <c r="S4">
        <v>0</v>
      </c>
      <c r="T4">
        <f>K11</f>
        <v>2.5</v>
      </c>
    </row>
    <row r="5" spans="1:23" x14ac:dyDescent="0.25">
      <c r="A5" t="s">
        <v>533</v>
      </c>
      <c r="B5">
        <v>60.9</v>
      </c>
      <c r="C5">
        <v>9.0029000000000003</v>
      </c>
      <c r="D5" s="1">
        <v>2.0470000000000001E-6</v>
      </c>
      <c r="E5">
        <v>240</v>
      </c>
      <c r="G5">
        <v>0</v>
      </c>
      <c r="H5" t="s">
        <v>11</v>
      </c>
      <c r="I5">
        <v>0</v>
      </c>
      <c r="J5" t="s">
        <v>11</v>
      </c>
      <c r="K5">
        <v>5.5</v>
      </c>
      <c r="L5" t="s">
        <v>11</v>
      </c>
      <c r="S5">
        <v>50</v>
      </c>
      <c r="T5">
        <f>K12</f>
        <v>4</v>
      </c>
    </row>
    <row r="6" spans="1:23" x14ac:dyDescent="0.25">
      <c r="A6" t="s">
        <v>525</v>
      </c>
      <c r="B6">
        <v>60.9</v>
      </c>
      <c r="C6">
        <v>9.0025999999999993</v>
      </c>
      <c r="D6" s="1">
        <v>2.6510000000000001E-6</v>
      </c>
      <c r="E6">
        <v>242</v>
      </c>
      <c r="G6">
        <v>1</v>
      </c>
      <c r="H6" t="s">
        <v>11</v>
      </c>
      <c r="I6">
        <v>1</v>
      </c>
      <c r="J6" t="s">
        <v>11</v>
      </c>
      <c r="K6">
        <v>9</v>
      </c>
      <c r="L6" t="s">
        <v>11</v>
      </c>
      <c r="S6">
        <v>100</v>
      </c>
      <c r="T6">
        <f>K13</f>
        <v>2</v>
      </c>
    </row>
    <row r="7" spans="1:23" x14ac:dyDescent="0.25">
      <c r="A7" t="s">
        <v>526</v>
      </c>
      <c r="B7">
        <v>60.9</v>
      </c>
      <c r="C7">
        <v>9.0017999999999994</v>
      </c>
      <c r="D7" s="1">
        <v>3.2540000000000001E-6</v>
      </c>
      <c r="E7">
        <v>240</v>
      </c>
      <c r="G7">
        <v>0</v>
      </c>
      <c r="H7" t="s">
        <v>11</v>
      </c>
      <c r="I7">
        <v>1</v>
      </c>
      <c r="J7" t="s">
        <v>11</v>
      </c>
      <c r="K7">
        <v>11</v>
      </c>
      <c r="L7" t="s">
        <v>11</v>
      </c>
    </row>
    <row r="8" spans="1:23" x14ac:dyDescent="0.25">
      <c r="A8" t="s">
        <v>527</v>
      </c>
      <c r="B8">
        <v>60.9</v>
      </c>
      <c r="C8">
        <v>9.0012000000000008</v>
      </c>
      <c r="D8" s="1">
        <v>3.3210000000000001E-6</v>
      </c>
      <c r="E8">
        <v>240</v>
      </c>
      <c r="G8">
        <v>0</v>
      </c>
      <c r="H8" t="s">
        <v>11</v>
      </c>
      <c r="I8">
        <v>0</v>
      </c>
      <c r="J8" t="s">
        <v>11</v>
      </c>
      <c r="K8">
        <v>4</v>
      </c>
      <c r="L8" t="s">
        <v>11</v>
      </c>
    </row>
    <row r="9" spans="1:23" x14ac:dyDescent="0.25">
      <c r="A9" t="s">
        <v>528</v>
      </c>
      <c r="B9">
        <v>60.9</v>
      </c>
      <c r="C9">
        <v>8.9981000000000009</v>
      </c>
      <c r="D9" s="1">
        <v>2.5119999999999998E-6</v>
      </c>
      <c r="E9">
        <v>240</v>
      </c>
      <c r="G9">
        <v>0</v>
      </c>
      <c r="H9" t="s">
        <v>11</v>
      </c>
      <c r="I9">
        <v>0</v>
      </c>
      <c r="J9" t="s">
        <v>11</v>
      </c>
      <c r="K9">
        <v>7</v>
      </c>
      <c r="L9" t="s">
        <v>11</v>
      </c>
    </row>
    <row r="10" spans="1:23" x14ac:dyDescent="0.25">
      <c r="A10" t="s">
        <v>529</v>
      </c>
      <c r="B10">
        <v>60.9</v>
      </c>
      <c r="C10">
        <v>9.0022000000000002</v>
      </c>
      <c r="D10" s="1">
        <v>3.1990000000000002E-6</v>
      </c>
      <c r="E10">
        <v>240</v>
      </c>
      <c r="G10">
        <v>1</v>
      </c>
      <c r="H10" t="s">
        <v>11</v>
      </c>
      <c r="I10">
        <v>3</v>
      </c>
      <c r="J10" t="s">
        <v>11</v>
      </c>
      <c r="K10">
        <v>8</v>
      </c>
      <c r="L10" t="s">
        <v>11</v>
      </c>
    </row>
    <row r="11" spans="1:23" x14ac:dyDescent="0.25">
      <c r="A11" t="s">
        <v>530</v>
      </c>
      <c r="B11">
        <v>60.9</v>
      </c>
      <c r="C11">
        <v>9.0022000000000002</v>
      </c>
      <c r="D11" s="1">
        <v>2.4059999999999999E-6</v>
      </c>
      <c r="E11">
        <v>240</v>
      </c>
      <c r="G11">
        <v>0</v>
      </c>
      <c r="H11" t="s">
        <v>11</v>
      </c>
      <c r="I11">
        <v>0</v>
      </c>
      <c r="J11" t="s">
        <v>11</v>
      </c>
      <c r="K11">
        <v>2.5</v>
      </c>
      <c r="L11" t="s">
        <v>11</v>
      </c>
    </row>
    <row r="12" spans="1:23" x14ac:dyDescent="0.25">
      <c r="A12" t="s">
        <v>531</v>
      </c>
      <c r="B12">
        <v>60.9</v>
      </c>
      <c r="C12">
        <v>9.0043000000000006</v>
      </c>
      <c r="D12" s="1">
        <v>2.3750000000000001E-6</v>
      </c>
      <c r="E12">
        <v>240</v>
      </c>
      <c r="G12">
        <v>0</v>
      </c>
      <c r="H12" t="s">
        <v>11</v>
      </c>
      <c r="I12">
        <v>0</v>
      </c>
      <c r="J12" t="s">
        <v>11</v>
      </c>
      <c r="K12">
        <v>4</v>
      </c>
      <c r="L12" t="s">
        <v>11</v>
      </c>
    </row>
    <row r="13" spans="1:23" x14ac:dyDescent="0.25">
      <c r="A13" t="s">
        <v>532</v>
      </c>
      <c r="B13">
        <v>60.9</v>
      </c>
      <c r="C13">
        <v>9.0051000000000005</v>
      </c>
      <c r="D13" s="1">
        <v>2.9280000000000002E-6</v>
      </c>
      <c r="E13">
        <v>240</v>
      </c>
      <c r="G13">
        <v>0</v>
      </c>
      <c r="H13" t="s">
        <v>11</v>
      </c>
      <c r="I13">
        <v>0</v>
      </c>
      <c r="J13" t="s">
        <v>11</v>
      </c>
      <c r="K13">
        <v>2</v>
      </c>
      <c r="L13" t="s">
        <v>11</v>
      </c>
    </row>
    <row r="15" spans="1:23" x14ac:dyDescent="0.25">
      <c r="D15" s="1"/>
    </row>
    <row r="16" spans="1:23" x14ac:dyDescent="0.25">
      <c r="D16" s="1"/>
      <c r="N16" t="s">
        <v>563</v>
      </c>
      <c r="O16" t="s">
        <v>570</v>
      </c>
      <c r="P16" t="s">
        <v>571</v>
      </c>
      <c r="Q16" t="s">
        <v>572</v>
      </c>
      <c r="R16" t="s">
        <v>513</v>
      </c>
      <c r="S16" t="s">
        <v>573</v>
      </c>
      <c r="T16" t="s">
        <v>520</v>
      </c>
      <c r="U16" t="s">
        <v>574</v>
      </c>
      <c r="V16" t="s">
        <v>522</v>
      </c>
      <c r="W16" t="s">
        <v>523</v>
      </c>
    </row>
    <row r="17" spans="1:23" x14ac:dyDescent="0.25">
      <c r="A17" t="s">
        <v>12</v>
      </c>
      <c r="B17">
        <v>60.9</v>
      </c>
      <c r="C17">
        <v>6.9997999999999996</v>
      </c>
      <c r="D17" s="1">
        <v>2.193E-6</v>
      </c>
      <c r="E17">
        <v>240</v>
      </c>
      <c r="G17">
        <v>0</v>
      </c>
      <c r="H17" t="s">
        <v>11</v>
      </c>
      <c r="I17">
        <v>0</v>
      </c>
      <c r="J17" t="s">
        <v>11</v>
      </c>
      <c r="K17">
        <v>1</v>
      </c>
      <c r="L17" t="s">
        <v>11</v>
      </c>
      <c r="M17">
        <v>0</v>
      </c>
      <c r="N17">
        <f>-0.105*M17+16</f>
        <v>16</v>
      </c>
      <c r="O17">
        <f>G17/N17</f>
        <v>0</v>
      </c>
      <c r="P17">
        <f>I17/N17</f>
        <v>0</v>
      </c>
      <c r="Q17">
        <f>K17/N17</f>
        <v>6.25E-2</v>
      </c>
      <c r="R17">
        <v>7</v>
      </c>
      <c r="S17">
        <f>AVERAGE(Q17,Q118,Q219,Q320,Q421)</f>
        <v>2.9761904761904769E-3</v>
      </c>
      <c r="T17">
        <v>0.91701872500000015</v>
      </c>
      <c r="U17">
        <f>S17/T17</f>
        <v>3.245506765622999E-3</v>
      </c>
      <c r="V17">
        <f>_xlfn.STDEV.S(Q17,Q118,Q219,Q320,Q421)</f>
        <v>3.9145673922517575E-2</v>
      </c>
      <c r="W17">
        <f>V17/2</f>
        <v>1.9572836961258788E-2</v>
      </c>
    </row>
    <row r="18" spans="1:23" x14ac:dyDescent="0.25">
      <c r="A18" t="s">
        <v>13</v>
      </c>
      <c r="B18">
        <v>60.9</v>
      </c>
      <c r="C18">
        <v>7.0216000000000003</v>
      </c>
      <c r="D18" s="1">
        <v>2.8930000000000001E-6</v>
      </c>
      <c r="E18">
        <v>240</v>
      </c>
      <c r="G18">
        <v>1</v>
      </c>
      <c r="H18" t="s">
        <v>11</v>
      </c>
      <c r="I18">
        <v>0</v>
      </c>
      <c r="J18" t="s">
        <v>11</v>
      </c>
      <c r="K18">
        <v>1</v>
      </c>
      <c r="L18" t="s">
        <v>11</v>
      </c>
      <c r="M18">
        <v>1</v>
      </c>
      <c r="N18">
        <f t="shared" ref="N18:N81" si="0">-0.105*M18+16</f>
        <v>15.895</v>
      </c>
      <c r="O18">
        <f t="shared" ref="O18:O81" si="1">G18/N18</f>
        <v>6.2912865681031771E-2</v>
      </c>
      <c r="P18">
        <f t="shared" ref="P18:P81" si="2">I18/N18</f>
        <v>0</v>
      </c>
      <c r="Q18">
        <f t="shared" ref="Q18:Q81" si="3">K18/N18</f>
        <v>6.2912865681031771E-2</v>
      </c>
      <c r="R18">
        <f>R17+0.02</f>
        <v>7.02</v>
      </c>
      <c r="S18">
        <f t="shared" ref="S18:S81" si="4">AVERAGE(Q18,Q119,Q220,Q321,Q422)</f>
        <v>7.7553498647040253E-2</v>
      </c>
      <c r="T18">
        <v>0.92016726899999934</v>
      </c>
      <c r="U18">
        <f t="shared" ref="U18:U81" si="5">S18/T18</f>
        <v>8.4281957487275405E-2</v>
      </c>
      <c r="V18">
        <f t="shared" ref="V18:V81" si="6">_xlfn.STDEV.S(Q18,Q119,Q220,Q321,Q422)</f>
        <v>0.14090407370758956</v>
      </c>
      <c r="W18">
        <f t="shared" ref="W18:W81" si="7">V18/2</f>
        <v>7.0452036853794781E-2</v>
      </c>
    </row>
    <row r="19" spans="1:23" x14ac:dyDescent="0.25">
      <c r="A19" t="s">
        <v>14</v>
      </c>
      <c r="B19">
        <v>60.9</v>
      </c>
      <c r="C19">
        <v>7.0382999999999996</v>
      </c>
      <c r="D19" s="1">
        <v>2.9100000000000001E-6</v>
      </c>
      <c r="E19">
        <v>240</v>
      </c>
      <c r="G19">
        <v>0</v>
      </c>
      <c r="H19" t="s">
        <v>11</v>
      </c>
      <c r="I19">
        <v>0</v>
      </c>
      <c r="J19" t="s">
        <v>11</v>
      </c>
      <c r="K19">
        <v>0</v>
      </c>
      <c r="L19" t="s">
        <v>11</v>
      </c>
      <c r="M19">
        <v>2</v>
      </c>
      <c r="N19">
        <f t="shared" si="0"/>
        <v>15.79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ref="R19:R82" si="8">R18+0.02</f>
        <v>7.0399999999999991</v>
      </c>
      <c r="S19">
        <f t="shared" si="4"/>
        <v>6.5076627729151071E-2</v>
      </c>
      <c r="T19">
        <v>0.92427138399999897</v>
      </c>
      <c r="U19">
        <f t="shared" si="5"/>
        <v>7.0408571395467051E-2</v>
      </c>
      <c r="V19">
        <f t="shared" si="6"/>
        <v>0.14551576334882957</v>
      </c>
      <c r="W19">
        <f t="shared" si="7"/>
        <v>7.2757881674414784E-2</v>
      </c>
    </row>
    <row r="20" spans="1:23" x14ac:dyDescent="0.25">
      <c r="A20" t="s">
        <v>15</v>
      </c>
      <c r="B20">
        <v>60.9</v>
      </c>
      <c r="C20">
        <v>7.0606999999999998</v>
      </c>
      <c r="D20" s="1">
        <v>2.802E-6</v>
      </c>
      <c r="E20">
        <v>240</v>
      </c>
      <c r="G20">
        <v>0</v>
      </c>
      <c r="H20" t="s">
        <v>11</v>
      </c>
      <c r="I20">
        <v>0</v>
      </c>
      <c r="J20" t="s">
        <v>11</v>
      </c>
      <c r="K20">
        <v>0</v>
      </c>
      <c r="L20" t="s">
        <v>11</v>
      </c>
      <c r="M20">
        <v>3</v>
      </c>
      <c r="N20">
        <f t="shared" si="0"/>
        <v>15.685</v>
      </c>
      <c r="O20">
        <f t="shared" si="1"/>
        <v>0</v>
      </c>
      <c r="P20">
        <f t="shared" si="2"/>
        <v>0</v>
      </c>
      <c r="Q20">
        <f t="shared" si="3"/>
        <v>0</v>
      </c>
      <c r="R20">
        <f t="shared" si="8"/>
        <v>7.0599999999999987</v>
      </c>
      <c r="S20">
        <f t="shared" si="4"/>
        <v>1.932367149758454E-2</v>
      </c>
      <c r="T20">
        <v>0.92615841599999893</v>
      </c>
      <c r="U20">
        <f t="shared" si="5"/>
        <v>2.0864326408695684E-2</v>
      </c>
      <c r="V20">
        <f t="shared" si="6"/>
        <v>4.3209043043474199E-2</v>
      </c>
      <c r="W20">
        <f t="shared" si="7"/>
        <v>2.1604521521737099E-2</v>
      </c>
    </row>
    <row r="21" spans="1:23" x14ac:dyDescent="0.25">
      <c r="A21" t="s">
        <v>16</v>
      </c>
      <c r="B21">
        <v>60.9</v>
      </c>
      <c r="C21">
        <v>7.0800999999999998</v>
      </c>
      <c r="D21" s="1">
        <v>2.8609999999999998E-6</v>
      </c>
      <c r="E21">
        <v>240</v>
      </c>
      <c r="G21">
        <v>0</v>
      </c>
      <c r="H21" t="s">
        <v>11</v>
      </c>
      <c r="I21">
        <v>0</v>
      </c>
      <c r="J21" t="s">
        <v>11</v>
      </c>
      <c r="K21">
        <v>0</v>
      </c>
      <c r="L21" t="s">
        <v>11</v>
      </c>
      <c r="M21">
        <v>4</v>
      </c>
      <c r="N21">
        <f t="shared" si="0"/>
        <v>15.58</v>
      </c>
      <c r="O21">
        <f t="shared" si="1"/>
        <v>0</v>
      </c>
      <c r="P21">
        <f t="shared" si="2"/>
        <v>0</v>
      </c>
      <c r="Q21">
        <f t="shared" si="3"/>
        <v>0</v>
      </c>
      <c r="R21">
        <f t="shared" si="8"/>
        <v>7.0799999999999983</v>
      </c>
      <c r="S21">
        <f t="shared" si="4"/>
        <v>0</v>
      </c>
      <c r="T21">
        <v>0.92940138400000016</v>
      </c>
      <c r="U21">
        <f t="shared" si="5"/>
        <v>0</v>
      </c>
      <c r="V21">
        <f t="shared" si="6"/>
        <v>0</v>
      </c>
      <c r="W21">
        <f t="shared" si="7"/>
        <v>0</v>
      </c>
    </row>
    <row r="22" spans="1:23" x14ac:dyDescent="0.25">
      <c r="A22" t="s">
        <v>17</v>
      </c>
      <c r="B22">
        <v>60.9</v>
      </c>
      <c r="C22">
        <v>7.0978000000000003</v>
      </c>
      <c r="D22" s="1">
        <v>2.666E-6</v>
      </c>
      <c r="E22">
        <v>240</v>
      </c>
      <c r="G22">
        <v>1</v>
      </c>
      <c r="H22" t="s">
        <v>11</v>
      </c>
      <c r="I22">
        <v>0</v>
      </c>
      <c r="J22" t="s">
        <v>11</v>
      </c>
      <c r="K22">
        <v>2</v>
      </c>
      <c r="L22" t="s">
        <v>11</v>
      </c>
      <c r="M22">
        <v>5</v>
      </c>
      <c r="N22">
        <f t="shared" si="0"/>
        <v>15.475</v>
      </c>
      <c r="O22">
        <f t="shared" si="1"/>
        <v>6.4620355411954766E-2</v>
      </c>
      <c r="P22">
        <f t="shared" si="2"/>
        <v>0</v>
      </c>
      <c r="Q22">
        <f t="shared" si="3"/>
        <v>0.12924071082390953</v>
      </c>
      <c r="R22">
        <f t="shared" si="8"/>
        <v>7.0999999999999979</v>
      </c>
      <c r="S22">
        <f t="shared" si="4"/>
        <v>1.3122743541670038E-2</v>
      </c>
      <c r="T22">
        <v>0.93227872499999975</v>
      </c>
      <c r="U22">
        <f t="shared" si="5"/>
        <v>1.4075987352033633E-2</v>
      </c>
      <c r="V22">
        <f t="shared" si="6"/>
        <v>7.0516883788378351E-2</v>
      </c>
      <c r="W22">
        <f t="shared" si="7"/>
        <v>3.5258441894189176E-2</v>
      </c>
    </row>
    <row r="23" spans="1:23" x14ac:dyDescent="0.25">
      <c r="A23" t="s">
        <v>18</v>
      </c>
      <c r="B23">
        <v>60.9</v>
      </c>
      <c r="C23">
        <v>7.1208</v>
      </c>
      <c r="D23" s="1">
        <v>2.8399999999999999E-6</v>
      </c>
      <c r="E23">
        <v>240</v>
      </c>
      <c r="G23">
        <v>0</v>
      </c>
      <c r="H23" t="s">
        <v>11</v>
      </c>
      <c r="I23">
        <v>0</v>
      </c>
      <c r="J23" t="s">
        <v>11</v>
      </c>
      <c r="K23">
        <v>0</v>
      </c>
      <c r="L23" t="s">
        <v>11</v>
      </c>
      <c r="M23">
        <v>6</v>
      </c>
      <c r="N23">
        <f t="shared" si="0"/>
        <v>15.37</v>
      </c>
      <c r="O23">
        <f t="shared" si="1"/>
        <v>0</v>
      </c>
      <c r="P23">
        <f t="shared" si="2"/>
        <v>0</v>
      </c>
      <c r="Q23">
        <f t="shared" si="3"/>
        <v>0</v>
      </c>
      <c r="R23">
        <f t="shared" si="8"/>
        <v>7.1199999999999974</v>
      </c>
      <c r="S23">
        <f t="shared" si="4"/>
        <v>3.6363636363636362E-2</v>
      </c>
      <c r="T23">
        <v>0.93513229599999992</v>
      </c>
      <c r="U23">
        <f t="shared" si="5"/>
        <v>3.8886087582666873E-2</v>
      </c>
      <c r="V23">
        <f t="shared" si="6"/>
        <v>8.1311562818174171E-2</v>
      </c>
      <c r="W23">
        <f t="shared" si="7"/>
        <v>4.0655781409087086E-2</v>
      </c>
    </row>
    <row r="24" spans="1:23" x14ac:dyDescent="0.25">
      <c r="A24" t="s">
        <v>19</v>
      </c>
      <c r="B24">
        <v>60.9</v>
      </c>
      <c r="C24">
        <v>7.1405000000000003</v>
      </c>
      <c r="D24" s="1">
        <v>2.1210000000000001E-6</v>
      </c>
      <c r="E24">
        <v>240</v>
      </c>
      <c r="G24">
        <v>0</v>
      </c>
      <c r="H24" t="s">
        <v>11</v>
      </c>
      <c r="I24">
        <v>0</v>
      </c>
      <c r="J24" t="s">
        <v>11</v>
      </c>
      <c r="K24">
        <v>0</v>
      </c>
      <c r="L24" t="s">
        <v>11</v>
      </c>
      <c r="M24">
        <v>7</v>
      </c>
      <c r="N24">
        <f t="shared" si="0"/>
        <v>15.265000000000001</v>
      </c>
      <c r="O24">
        <f t="shared" si="1"/>
        <v>0</v>
      </c>
      <c r="P24">
        <f t="shared" si="2"/>
        <v>0</v>
      </c>
      <c r="Q24">
        <f t="shared" si="3"/>
        <v>0</v>
      </c>
      <c r="R24">
        <f t="shared" si="8"/>
        <v>7.139999999999997</v>
      </c>
      <c r="S24">
        <f t="shared" si="4"/>
        <v>-1.8181818181818181E-2</v>
      </c>
      <c r="T24">
        <v>0.93787654899999939</v>
      </c>
      <c r="U24">
        <f t="shared" si="5"/>
        <v>-1.9386152901684498E-2</v>
      </c>
      <c r="V24">
        <f t="shared" si="6"/>
        <v>4.0655781409087086E-2</v>
      </c>
      <c r="W24">
        <f t="shared" si="7"/>
        <v>2.0327890704543543E-2</v>
      </c>
    </row>
    <row r="25" spans="1:23" x14ac:dyDescent="0.25">
      <c r="A25" t="s">
        <v>20</v>
      </c>
      <c r="B25">
        <v>60.9</v>
      </c>
      <c r="C25">
        <v>7.1586999999999996</v>
      </c>
      <c r="D25" s="1">
        <v>2.897E-6</v>
      </c>
      <c r="E25">
        <v>240</v>
      </c>
      <c r="G25">
        <v>2</v>
      </c>
      <c r="H25" t="s">
        <v>11</v>
      </c>
      <c r="I25">
        <v>0</v>
      </c>
      <c r="J25" t="s">
        <v>11</v>
      </c>
      <c r="K25">
        <v>3</v>
      </c>
      <c r="L25" t="s">
        <v>11</v>
      </c>
      <c r="M25">
        <v>8</v>
      </c>
      <c r="N25">
        <f t="shared" si="0"/>
        <v>15.16</v>
      </c>
      <c r="O25">
        <f t="shared" si="1"/>
        <v>0.13192612137203166</v>
      </c>
      <c r="P25">
        <f t="shared" si="2"/>
        <v>0</v>
      </c>
      <c r="Q25">
        <f t="shared" si="3"/>
        <v>0.19788918205804748</v>
      </c>
      <c r="R25">
        <f t="shared" si="8"/>
        <v>7.1599999999999966</v>
      </c>
      <c r="S25">
        <f t="shared" si="4"/>
        <v>6.5473502771844119E-2</v>
      </c>
      <c r="T25">
        <v>0.94074854399999897</v>
      </c>
      <c r="U25">
        <f t="shared" si="5"/>
        <v>6.9597240611667846E-2</v>
      </c>
      <c r="V25">
        <f t="shared" si="6"/>
        <v>9.2858587319030877E-2</v>
      </c>
      <c r="W25">
        <f t="shared" si="7"/>
        <v>4.6429293659515439E-2</v>
      </c>
    </row>
    <row r="26" spans="1:23" x14ac:dyDescent="0.25">
      <c r="A26" t="s">
        <v>21</v>
      </c>
      <c r="B26">
        <v>60.9</v>
      </c>
      <c r="C26">
        <v>7.1790000000000003</v>
      </c>
      <c r="D26" s="1">
        <v>2.909E-6</v>
      </c>
      <c r="E26">
        <v>240</v>
      </c>
      <c r="G26">
        <v>0</v>
      </c>
      <c r="H26" t="s">
        <v>11</v>
      </c>
      <c r="I26">
        <v>0</v>
      </c>
      <c r="J26" t="s">
        <v>11</v>
      </c>
      <c r="K26">
        <v>0</v>
      </c>
      <c r="L26" t="s">
        <v>11</v>
      </c>
      <c r="M26">
        <v>9</v>
      </c>
      <c r="N26">
        <f t="shared" si="0"/>
        <v>15.055</v>
      </c>
      <c r="O26">
        <f t="shared" si="1"/>
        <v>0</v>
      </c>
      <c r="P26">
        <f t="shared" si="2"/>
        <v>0</v>
      </c>
      <c r="Q26">
        <f t="shared" si="3"/>
        <v>0</v>
      </c>
      <c r="R26">
        <f t="shared" si="8"/>
        <v>7.1799999999999962</v>
      </c>
      <c r="S26">
        <f t="shared" si="4"/>
        <v>0</v>
      </c>
      <c r="T26">
        <v>0.94324902900000041</v>
      </c>
      <c r="U26">
        <f t="shared" si="5"/>
        <v>0</v>
      </c>
      <c r="V26">
        <f t="shared" si="6"/>
        <v>0</v>
      </c>
      <c r="W26">
        <f t="shared" si="7"/>
        <v>0</v>
      </c>
    </row>
    <row r="27" spans="1:23" x14ac:dyDescent="0.25">
      <c r="A27" t="s">
        <v>22</v>
      </c>
      <c r="B27">
        <v>60.9</v>
      </c>
      <c r="C27">
        <v>7.1981999999999999</v>
      </c>
      <c r="D27" s="1">
        <v>2.9000000000000002E-6</v>
      </c>
      <c r="E27">
        <v>240</v>
      </c>
      <c r="G27">
        <v>0</v>
      </c>
      <c r="H27" t="s">
        <v>11</v>
      </c>
      <c r="I27">
        <v>0</v>
      </c>
      <c r="J27" t="s">
        <v>11</v>
      </c>
      <c r="K27">
        <v>1</v>
      </c>
      <c r="L27" t="s">
        <v>11</v>
      </c>
      <c r="M27">
        <v>10</v>
      </c>
      <c r="N27">
        <f t="shared" si="0"/>
        <v>14.95</v>
      </c>
      <c r="O27">
        <f t="shared" si="1"/>
        <v>0</v>
      </c>
      <c r="P27">
        <f t="shared" si="2"/>
        <v>0</v>
      </c>
      <c r="Q27">
        <f t="shared" si="3"/>
        <v>6.6889632107023408E-2</v>
      </c>
      <c r="R27">
        <f t="shared" si="8"/>
        <v>7.1999999999999957</v>
      </c>
      <c r="S27">
        <f t="shared" si="4"/>
        <v>4.9741562785041049E-2</v>
      </c>
      <c r="T27">
        <v>0.94564898399999819</v>
      </c>
      <c r="U27">
        <f t="shared" si="5"/>
        <v>5.2600450723945522E-2</v>
      </c>
      <c r="V27">
        <f t="shared" si="6"/>
        <v>7.9311031360069104E-2</v>
      </c>
      <c r="W27">
        <f t="shared" si="7"/>
        <v>3.9655515680034552E-2</v>
      </c>
    </row>
    <row r="28" spans="1:23" x14ac:dyDescent="0.25">
      <c r="A28" t="s">
        <v>23</v>
      </c>
      <c r="B28">
        <v>60</v>
      </c>
      <c r="C28">
        <v>7.2184999999999997</v>
      </c>
      <c r="D28" s="1">
        <v>2.4739999999999999E-6</v>
      </c>
      <c r="E28">
        <v>240</v>
      </c>
      <c r="G28">
        <v>2</v>
      </c>
      <c r="H28" t="s">
        <v>11</v>
      </c>
      <c r="I28">
        <v>1</v>
      </c>
      <c r="J28" t="s">
        <v>11</v>
      </c>
      <c r="K28">
        <v>4</v>
      </c>
      <c r="L28" t="s">
        <v>11</v>
      </c>
      <c r="M28">
        <v>11</v>
      </c>
      <c r="N28">
        <f t="shared" si="0"/>
        <v>14.845000000000001</v>
      </c>
      <c r="O28">
        <f t="shared" si="1"/>
        <v>0.13472549680026943</v>
      </c>
      <c r="P28">
        <f t="shared" si="2"/>
        <v>6.7362748400134717E-2</v>
      </c>
      <c r="Q28">
        <f t="shared" si="3"/>
        <v>0.26945099360053887</v>
      </c>
      <c r="R28">
        <f t="shared" si="8"/>
        <v>7.2199999999999953</v>
      </c>
      <c r="S28">
        <f t="shared" si="4"/>
        <v>0.14671797395994329</v>
      </c>
      <c r="T28">
        <v>0.94797444099999861</v>
      </c>
      <c r="U28">
        <f t="shared" si="5"/>
        <v>0.15476996806493384</v>
      </c>
      <c r="V28">
        <f t="shared" si="6"/>
        <v>0.16378734576263887</v>
      </c>
      <c r="W28">
        <f t="shared" si="7"/>
        <v>8.1893672881319435E-2</v>
      </c>
    </row>
    <row r="29" spans="1:23" x14ac:dyDescent="0.25">
      <c r="A29" t="s">
        <v>24</v>
      </c>
      <c r="B29">
        <v>60.9</v>
      </c>
      <c r="C29">
        <v>7.2393999999999998</v>
      </c>
      <c r="D29" s="1">
        <v>2.8890000000000002E-6</v>
      </c>
      <c r="E29">
        <v>240</v>
      </c>
      <c r="G29">
        <v>0</v>
      </c>
      <c r="H29" t="s">
        <v>11</v>
      </c>
      <c r="I29">
        <v>1</v>
      </c>
      <c r="J29" t="s">
        <v>11</v>
      </c>
      <c r="K29">
        <v>1</v>
      </c>
      <c r="L29" t="s">
        <v>11</v>
      </c>
      <c r="M29">
        <v>12</v>
      </c>
      <c r="N29">
        <f t="shared" si="0"/>
        <v>14.74</v>
      </c>
      <c r="O29">
        <f t="shared" si="1"/>
        <v>0</v>
      </c>
      <c r="P29">
        <f t="shared" si="2"/>
        <v>6.7842605156037988E-2</v>
      </c>
      <c r="Q29">
        <f t="shared" si="3"/>
        <v>6.7842605156037988E-2</v>
      </c>
      <c r="R29">
        <f t="shared" si="8"/>
        <v>7.2399999999999949</v>
      </c>
      <c r="S29">
        <f t="shared" si="4"/>
        <v>8.629579375848033E-2</v>
      </c>
      <c r="T29">
        <v>0.95025980100000051</v>
      </c>
      <c r="U29">
        <f t="shared" si="5"/>
        <v>9.0812842622267548E-2</v>
      </c>
      <c r="V29">
        <f t="shared" si="6"/>
        <v>0.15779670776905083</v>
      </c>
      <c r="W29">
        <f t="shared" si="7"/>
        <v>7.8898353884525416E-2</v>
      </c>
    </row>
    <row r="30" spans="1:23" x14ac:dyDescent="0.25">
      <c r="A30" t="s">
        <v>25</v>
      </c>
      <c r="B30">
        <v>60.9</v>
      </c>
      <c r="C30">
        <v>7.2611999999999997</v>
      </c>
      <c r="D30" s="1">
        <v>2.9019999999999999E-6</v>
      </c>
      <c r="E30">
        <v>240</v>
      </c>
      <c r="G30">
        <v>0</v>
      </c>
      <c r="H30" t="s">
        <v>11</v>
      </c>
      <c r="I30">
        <v>1</v>
      </c>
      <c r="J30" t="s">
        <v>11</v>
      </c>
      <c r="K30">
        <v>1</v>
      </c>
      <c r="L30" t="s">
        <v>11</v>
      </c>
      <c r="M30">
        <v>13</v>
      </c>
      <c r="N30">
        <f t="shared" si="0"/>
        <v>14.635</v>
      </c>
      <c r="O30">
        <f t="shared" si="1"/>
        <v>0</v>
      </c>
      <c r="P30">
        <f t="shared" si="2"/>
        <v>6.8329347454731806E-2</v>
      </c>
      <c r="Q30">
        <f t="shared" si="3"/>
        <v>6.8329347454731806E-2</v>
      </c>
      <c r="R30">
        <f t="shared" si="8"/>
        <v>7.2599999999999945</v>
      </c>
      <c r="S30">
        <f t="shared" si="4"/>
        <v>4.0338581972442167E-2</v>
      </c>
      <c r="T30">
        <v>0.9526120959999993</v>
      </c>
      <c r="U30">
        <f t="shared" si="5"/>
        <v>4.2345233848932982E-2</v>
      </c>
      <c r="V30">
        <f t="shared" si="6"/>
        <v>5.9830455296332651E-2</v>
      </c>
      <c r="W30">
        <f t="shared" si="7"/>
        <v>2.9915227648166325E-2</v>
      </c>
    </row>
    <row r="31" spans="1:23" x14ac:dyDescent="0.25">
      <c r="A31" t="s">
        <v>26</v>
      </c>
      <c r="B31">
        <v>60.9</v>
      </c>
      <c r="C31">
        <v>7.2794999999999996</v>
      </c>
      <c r="D31" s="1">
        <v>2.2620000000000001E-6</v>
      </c>
      <c r="E31">
        <v>240</v>
      </c>
      <c r="G31">
        <v>1</v>
      </c>
      <c r="H31" t="s">
        <v>11</v>
      </c>
      <c r="I31">
        <v>0</v>
      </c>
      <c r="J31" t="s">
        <v>11</v>
      </c>
      <c r="K31">
        <v>2</v>
      </c>
      <c r="L31" t="s">
        <v>11</v>
      </c>
      <c r="M31">
        <v>14</v>
      </c>
      <c r="N31">
        <f t="shared" si="0"/>
        <v>14.53</v>
      </c>
      <c r="O31">
        <f t="shared" si="1"/>
        <v>6.8823124569855468E-2</v>
      </c>
      <c r="P31">
        <f t="shared" si="2"/>
        <v>0</v>
      </c>
      <c r="Q31">
        <f t="shared" si="3"/>
        <v>0.13764624913971094</v>
      </c>
      <c r="R31">
        <f t="shared" si="8"/>
        <v>7.279999999999994</v>
      </c>
      <c r="S31">
        <f t="shared" si="4"/>
        <v>0.13662015891885126</v>
      </c>
      <c r="T31">
        <v>0.95470672499999942</v>
      </c>
      <c r="U31">
        <f t="shared" si="5"/>
        <v>0.14310170373928324</v>
      </c>
      <c r="V31">
        <f t="shared" si="6"/>
        <v>0.23618944300296069</v>
      </c>
      <c r="W31">
        <f t="shared" si="7"/>
        <v>0.11809472150148034</v>
      </c>
    </row>
    <row r="32" spans="1:23" x14ac:dyDescent="0.25">
      <c r="A32" t="s">
        <v>27</v>
      </c>
      <c r="B32">
        <v>60.9</v>
      </c>
      <c r="C32">
        <v>7.2990000000000004</v>
      </c>
      <c r="D32" s="1">
        <v>2.5809999999999999E-6</v>
      </c>
      <c r="E32">
        <v>240</v>
      </c>
      <c r="G32">
        <v>0</v>
      </c>
      <c r="H32" t="s">
        <v>11</v>
      </c>
      <c r="I32">
        <v>0</v>
      </c>
      <c r="J32" t="s">
        <v>11</v>
      </c>
      <c r="K32">
        <v>4</v>
      </c>
      <c r="L32" t="s">
        <v>11</v>
      </c>
      <c r="M32">
        <v>15</v>
      </c>
      <c r="N32">
        <f t="shared" si="0"/>
        <v>14.425000000000001</v>
      </c>
      <c r="O32">
        <f t="shared" si="1"/>
        <v>0</v>
      </c>
      <c r="P32">
        <f t="shared" si="2"/>
        <v>0</v>
      </c>
      <c r="Q32">
        <f t="shared" si="3"/>
        <v>0.27729636048526862</v>
      </c>
      <c r="R32">
        <f t="shared" si="8"/>
        <v>7.2999999999999936</v>
      </c>
      <c r="S32">
        <f t="shared" si="4"/>
        <v>0.10945276588105277</v>
      </c>
      <c r="T32">
        <v>0.95677820099999966</v>
      </c>
      <c r="U32">
        <f t="shared" si="5"/>
        <v>0.11439721950882199</v>
      </c>
      <c r="V32">
        <f t="shared" si="6"/>
        <v>0.14989676949352668</v>
      </c>
      <c r="W32">
        <f t="shared" si="7"/>
        <v>7.4948384746763339E-2</v>
      </c>
    </row>
    <row r="33" spans="1:23" x14ac:dyDescent="0.25">
      <c r="A33" t="s">
        <v>28</v>
      </c>
      <c r="B33">
        <v>60.9</v>
      </c>
      <c r="C33">
        <v>7.3194999999999997</v>
      </c>
      <c r="D33" s="1">
        <v>2.5399999999999998E-6</v>
      </c>
      <c r="E33">
        <v>240</v>
      </c>
      <c r="G33">
        <v>1</v>
      </c>
      <c r="H33" t="s">
        <v>11</v>
      </c>
      <c r="I33">
        <v>2</v>
      </c>
      <c r="J33" t="s">
        <v>11</v>
      </c>
      <c r="K33">
        <v>4</v>
      </c>
      <c r="L33" t="s">
        <v>11</v>
      </c>
      <c r="M33">
        <v>16</v>
      </c>
      <c r="N33">
        <f t="shared" si="0"/>
        <v>14.32</v>
      </c>
      <c r="O33">
        <f t="shared" si="1"/>
        <v>6.9832402234636867E-2</v>
      </c>
      <c r="P33">
        <f t="shared" si="2"/>
        <v>0.13966480446927373</v>
      </c>
      <c r="Q33">
        <f t="shared" si="3"/>
        <v>0.27932960893854747</v>
      </c>
      <c r="R33">
        <f t="shared" si="8"/>
        <v>7.3199999999999932</v>
      </c>
      <c r="S33">
        <f t="shared" si="4"/>
        <v>9.2229558151345856E-2</v>
      </c>
      <c r="T33">
        <v>0.95867248899999957</v>
      </c>
      <c r="U33">
        <f t="shared" si="5"/>
        <v>9.6205491666451579E-2</v>
      </c>
      <c r="V33">
        <f t="shared" si="6"/>
        <v>0.13091163497324143</v>
      </c>
      <c r="W33">
        <f t="shared" si="7"/>
        <v>6.5455817486620715E-2</v>
      </c>
    </row>
    <row r="34" spans="1:23" x14ac:dyDescent="0.25">
      <c r="A34" t="s">
        <v>29</v>
      </c>
      <c r="B34">
        <v>60.9</v>
      </c>
      <c r="C34">
        <v>7.3407999999999998</v>
      </c>
      <c r="D34" s="1">
        <v>1.8980000000000001E-6</v>
      </c>
      <c r="E34">
        <v>240</v>
      </c>
      <c r="G34">
        <v>0</v>
      </c>
      <c r="H34" t="s">
        <v>11</v>
      </c>
      <c r="I34">
        <v>1</v>
      </c>
      <c r="J34" t="s">
        <v>11</v>
      </c>
      <c r="K34">
        <v>1</v>
      </c>
      <c r="L34" t="s">
        <v>11</v>
      </c>
      <c r="M34">
        <v>17</v>
      </c>
      <c r="N34">
        <f t="shared" si="0"/>
        <v>14.215</v>
      </c>
      <c r="O34">
        <f t="shared" si="1"/>
        <v>0</v>
      </c>
      <c r="P34">
        <f t="shared" si="2"/>
        <v>7.0348223707351387E-2</v>
      </c>
      <c r="Q34">
        <f t="shared" si="3"/>
        <v>7.0348223707351387E-2</v>
      </c>
      <c r="R34">
        <f t="shared" si="8"/>
        <v>7.3399999999999928</v>
      </c>
      <c r="S34">
        <f t="shared" si="4"/>
        <v>0.13786313557013249</v>
      </c>
      <c r="T34">
        <v>0.96073326399999992</v>
      </c>
      <c r="U34">
        <f t="shared" si="5"/>
        <v>0.14349782685377332</v>
      </c>
      <c r="V34">
        <f t="shared" si="6"/>
        <v>0.12742761724201337</v>
      </c>
      <c r="W34">
        <f t="shared" si="7"/>
        <v>6.3713808621006687E-2</v>
      </c>
    </row>
    <row r="35" spans="1:23" x14ac:dyDescent="0.25">
      <c r="A35" t="s">
        <v>30</v>
      </c>
      <c r="B35">
        <v>60.9</v>
      </c>
      <c r="C35">
        <v>7.3605999999999998</v>
      </c>
      <c r="D35" s="1">
        <v>2.8789999999999999E-6</v>
      </c>
      <c r="E35">
        <v>240</v>
      </c>
      <c r="G35">
        <v>2</v>
      </c>
      <c r="H35" t="s">
        <v>11</v>
      </c>
      <c r="I35">
        <v>0</v>
      </c>
      <c r="J35" t="s">
        <v>11</v>
      </c>
      <c r="K35">
        <v>3</v>
      </c>
      <c r="L35" t="s">
        <v>11</v>
      </c>
      <c r="M35">
        <v>18</v>
      </c>
      <c r="N35">
        <f t="shared" si="0"/>
        <v>14.11</v>
      </c>
      <c r="O35">
        <f t="shared" si="1"/>
        <v>0.14174344436569808</v>
      </c>
      <c r="P35">
        <f t="shared" si="2"/>
        <v>0</v>
      </c>
      <c r="Q35">
        <f t="shared" si="3"/>
        <v>0.21261516654854715</v>
      </c>
      <c r="R35">
        <f t="shared" si="8"/>
        <v>7.3599999999999923</v>
      </c>
      <c r="S35">
        <f t="shared" si="4"/>
        <v>0.12501653694629805</v>
      </c>
      <c r="T35">
        <v>0.96244041599999886</v>
      </c>
      <c r="U35">
        <f t="shared" si="5"/>
        <v>0.12989535234386729</v>
      </c>
      <c r="V35">
        <f t="shared" si="6"/>
        <v>0.18519516060917832</v>
      </c>
      <c r="W35">
        <f t="shared" si="7"/>
        <v>9.2597580304589158E-2</v>
      </c>
    </row>
    <row r="36" spans="1:23" x14ac:dyDescent="0.25">
      <c r="A36" t="s">
        <v>31</v>
      </c>
      <c r="B36">
        <v>60.9</v>
      </c>
      <c r="C36">
        <v>7.3791000000000002</v>
      </c>
      <c r="D36" s="1">
        <v>2.886E-6</v>
      </c>
      <c r="E36">
        <v>240</v>
      </c>
      <c r="G36">
        <v>0</v>
      </c>
      <c r="H36" t="s">
        <v>11</v>
      </c>
      <c r="I36">
        <v>1</v>
      </c>
      <c r="J36" t="s">
        <v>11</v>
      </c>
      <c r="K36">
        <v>2.5</v>
      </c>
      <c r="L36" t="s">
        <v>11</v>
      </c>
      <c r="M36">
        <v>19</v>
      </c>
      <c r="N36">
        <f t="shared" si="0"/>
        <v>14.005000000000001</v>
      </c>
      <c r="O36">
        <f t="shared" si="1"/>
        <v>0</v>
      </c>
      <c r="P36">
        <f t="shared" si="2"/>
        <v>7.1403070332024268E-2</v>
      </c>
      <c r="Q36">
        <f t="shared" si="3"/>
        <v>0.17850767583006069</v>
      </c>
      <c r="R36">
        <f t="shared" si="8"/>
        <v>7.3799999999999919</v>
      </c>
      <c r="S36">
        <f t="shared" si="4"/>
        <v>0.16573485263388457</v>
      </c>
      <c r="T36">
        <v>0.96423659999999867</v>
      </c>
      <c r="U36">
        <f t="shared" si="5"/>
        <v>0.17188193502910468</v>
      </c>
      <c r="V36">
        <f t="shared" si="6"/>
        <v>0.22528318640939743</v>
      </c>
      <c r="W36">
        <f t="shared" si="7"/>
        <v>0.11264159320469871</v>
      </c>
    </row>
    <row r="37" spans="1:23" x14ac:dyDescent="0.25">
      <c r="A37" t="s">
        <v>32</v>
      </c>
      <c r="B37">
        <v>60.9</v>
      </c>
      <c r="C37">
        <v>7.4008000000000003</v>
      </c>
      <c r="D37" s="1">
        <v>2.7310000000000002E-6</v>
      </c>
      <c r="E37">
        <v>240</v>
      </c>
      <c r="G37">
        <v>0</v>
      </c>
      <c r="H37" t="s">
        <v>11</v>
      </c>
      <c r="I37">
        <v>1</v>
      </c>
      <c r="J37" t="s">
        <v>11</v>
      </c>
      <c r="K37">
        <v>2</v>
      </c>
      <c r="L37" t="s">
        <v>11</v>
      </c>
      <c r="M37">
        <v>20</v>
      </c>
      <c r="N37">
        <f t="shared" si="0"/>
        <v>13.9</v>
      </c>
      <c r="O37">
        <f t="shared" si="1"/>
        <v>0</v>
      </c>
      <c r="P37">
        <f t="shared" si="2"/>
        <v>7.1942446043165464E-2</v>
      </c>
      <c r="Q37">
        <f t="shared" si="3"/>
        <v>0.14388489208633093</v>
      </c>
      <c r="R37">
        <f t="shared" si="8"/>
        <v>7.3999999999999915</v>
      </c>
      <c r="S37">
        <f t="shared" si="4"/>
        <v>0.12934660772159962</v>
      </c>
      <c r="T37">
        <v>0.96595946100000063</v>
      </c>
      <c r="U37">
        <f t="shared" si="5"/>
        <v>0.13390479926320586</v>
      </c>
      <c r="V37">
        <f t="shared" si="6"/>
        <v>0.14888037393999484</v>
      </c>
      <c r="W37">
        <f t="shared" si="7"/>
        <v>7.4440186969997421E-2</v>
      </c>
    </row>
    <row r="38" spans="1:23" x14ac:dyDescent="0.25">
      <c r="A38" t="s">
        <v>33</v>
      </c>
      <c r="B38">
        <v>60.9</v>
      </c>
      <c r="C38">
        <v>7.4203000000000001</v>
      </c>
      <c r="D38" s="1">
        <v>2.886E-6</v>
      </c>
      <c r="E38">
        <v>240</v>
      </c>
      <c r="G38">
        <v>0</v>
      </c>
      <c r="H38" t="s">
        <v>11</v>
      </c>
      <c r="I38">
        <v>0</v>
      </c>
      <c r="J38" t="s">
        <v>11</v>
      </c>
      <c r="K38">
        <v>1</v>
      </c>
      <c r="L38" t="s">
        <v>11</v>
      </c>
      <c r="M38">
        <v>21</v>
      </c>
      <c r="N38">
        <f t="shared" si="0"/>
        <v>13.795</v>
      </c>
      <c r="O38">
        <f t="shared" si="1"/>
        <v>0</v>
      </c>
      <c r="P38">
        <f t="shared" si="2"/>
        <v>0</v>
      </c>
      <c r="Q38">
        <f t="shared" si="3"/>
        <v>7.2490032620514677E-2</v>
      </c>
      <c r="R38">
        <f t="shared" si="8"/>
        <v>7.419999999999991</v>
      </c>
      <c r="S38">
        <f t="shared" si="4"/>
        <v>5.6826048852145261E-2</v>
      </c>
      <c r="T38">
        <v>0.96767858400000062</v>
      </c>
      <c r="U38">
        <f t="shared" si="5"/>
        <v>5.8724094747709357E-2</v>
      </c>
      <c r="V38">
        <f t="shared" si="6"/>
        <v>9.2060285780168088E-2</v>
      </c>
      <c r="W38">
        <f t="shared" si="7"/>
        <v>4.6030142890084044E-2</v>
      </c>
    </row>
    <row r="39" spans="1:23" x14ac:dyDescent="0.25">
      <c r="A39" t="s">
        <v>34</v>
      </c>
      <c r="B39">
        <v>60.9</v>
      </c>
      <c r="C39">
        <v>7.4401000000000002</v>
      </c>
      <c r="D39" s="1">
        <v>1.967E-6</v>
      </c>
      <c r="E39">
        <v>240</v>
      </c>
      <c r="G39">
        <v>0</v>
      </c>
      <c r="H39" t="s">
        <v>11</v>
      </c>
      <c r="I39">
        <v>1</v>
      </c>
      <c r="J39" t="s">
        <v>11</v>
      </c>
      <c r="K39">
        <v>4</v>
      </c>
      <c r="L39" t="s">
        <v>11</v>
      </c>
      <c r="M39">
        <v>22</v>
      </c>
      <c r="N39">
        <f t="shared" si="0"/>
        <v>13.69</v>
      </c>
      <c r="O39">
        <f t="shared" si="1"/>
        <v>0</v>
      </c>
      <c r="P39">
        <f t="shared" si="2"/>
        <v>7.3046018991964945E-2</v>
      </c>
      <c r="Q39">
        <f t="shared" si="3"/>
        <v>0.29218407596785978</v>
      </c>
      <c r="R39">
        <f t="shared" si="8"/>
        <v>7.4399999999999906</v>
      </c>
      <c r="S39">
        <f t="shared" si="4"/>
        <v>0.15517165598584301</v>
      </c>
      <c r="T39">
        <v>0.96909808900000005</v>
      </c>
      <c r="U39">
        <f t="shared" si="5"/>
        <v>0.16011965945156559</v>
      </c>
      <c r="V39">
        <f t="shared" si="6"/>
        <v>0.27481685798346045</v>
      </c>
      <c r="W39">
        <f t="shared" si="7"/>
        <v>0.13740842899173022</v>
      </c>
    </row>
    <row r="40" spans="1:23" x14ac:dyDescent="0.25">
      <c r="A40" t="s">
        <v>35</v>
      </c>
      <c r="B40">
        <v>60.9</v>
      </c>
      <c r="C40">
        <v>7.4596999999999998</v>
      </c>
      <c r="D40" s="1">
        <v>2.6460000000000002E-6</v>
      </c>
      <c r="E40">
        <v>240</v>
      </c>
      <c r="G40">
        <v>1</v>
      </c>
      <c r="H40" t="s">
        <v>11</v>
      </c>
      <c r="I40">
        <v>0</v>
      </c>
      <c r="J40" t="s">
        <v>11</v>
      </c>
      <c r="K40">
        <v>5</v>
      </c>
      <c r="L40" t="s">
        <v>11</v>
      </c>
      <c r="M40">
        <v>23</v>
      </c>
      <c r="N40">
        <f t="shared" si="0"/>
        <v>13.585000000000001</v>
      </c>
      <c r="O40">
        <f t="shared" si="1"/>
        <v>7.3610599926389395E-2</v>
      </c>
      <c r="P40">
        <f t="shared" si="2"/>
        <v>0</v>
      </c>
      <c r="Q40">
        <f t="shared" si="3"/>
        <v>0.36805299963194699</v>
      </c>
      <c r="R40">
        <f t="shared" si="8"/>
        <v>7.4599999999999902</v>
      </c>
      <c r="S40">
        <f t="shared" si="4"/>
        <v>0.39018605021473929</v>
      </c>
      <c r="T40">
        <v>0.97080254399999966</v>
      </c>
      <c r="U40">
        <f t="shared" si="5"/>
        <v>0.40192112456468743</v>
      </c>
      <c r="V40">
        <f t="shared" si="6"/>
        <v>0.4045588825367199</v>
      </c>
      <c r="W40">
        <f t="shared" si="7"/>
        <v>0.20227944126835995</v>
      </c>
    </row>
    <row r="41" spans="1:23" x14ac:dyDescent="0.25">
      <c r="A41" t="s">
        <v>36</v>
      </c>
      <c r="B41">
        <v>60.9</v>
      </c>
      <c r="C41">
        <v>7.4817</v>
      </c>
      <c r="D41" s="1">
        <v>2.3010000000000001E-6</v>
      </c>
      <c r="E41">
        <v>240</v>
      </c>
      <c r="G41">
        <v>1</v>
      </c>
      <c r="H41" t="s">
        <v>11</v>
      </c>
      <c r="I41">
        <v>0</v>
      </c>
      <c r="J41" t="s">
        <v>11</v>
      </c>
      <c r="K41">
        <v>4</v>
      </c>
      <c r="L41" t="s">
        <v>11</v>
      </c>
      <c r="M41">
        <v>24</v>
      </c>
      <c r="N41">
        <f t="shared" si="0"/>
        <v>13.48</v>
      </c>
      <c r="O41">
        <f t="shared" si="1"/>
        <v>7.418397626112759E-2</v>
      </c>
      <c r="P41">
        <f t="shared" si="2"/>
        <v>0</v>
      </c>
      <c r="Q41">
        <f t="shared" si="3"/>
        <v>0.29673590504451036</v>
      </c>
      <c r="R41">
        <f t="shared" si="8"/>
        <v>7.4799999999999898</v>
      </c>
      <c r="S41">
        <f t="shared" si="4"/>
        <v>0.18919038479724598</v>
      </c>
      <c r="T41">
        <v>0.97203338399999861</v>
      </c>
      <c r="U41">
        <f t="shared" si="5"/>
        <v>0.19463362875327567</v>
      </c>
      <c r="V41">
        <f t="shared" si="6"/>
        <v>0.17526717699482289</v>
      </c>
      <c r="W41">
        <f t="shared" si="7"/>
        <v>8.7633588497411444E-2</v>
      </c>
    </row>
    <row r="42" spans="1:23" x14ac:dyDescent="0.25">
      <c r="A42" t="s">
        <v>37</v>
      </c>
      <c r="B42">
        <v>60</v>
      </c>
      <c r="C42">
        <v>7.5008999999999997</v>
      </c>
      <c r="D42" s="1">
        <v>2.1660000000000001E-6</v>
      </c>
      <c r="E42">
        <v>240</v>
      </c>
      <c r="G42">
        <v>0</v>
      </c>
      <c r="H42" t="s">
        <v>11</v>
      </c>
      <c r="I42">
        <v>1</v>
      </c>
      <c r="J42" t="s">
        <v>11</v>
      </c>
      <c r="K42">
        <v>5</v>
      </c>
      <c r="L42" t="s">
        <v>11</v>
      </c>
      <c r="M42">
        <v>25</v>
      </c>
      <c r="N42">
        <f t="shared" si="0"/>
        <v>13.375</v>
      </c>
      <c r="O42">
        <f t="shared" si="1"/>
        <v>0</v>
      </c>
      <c r="P42">
        <f t="shared" si="2"/>
        <v>7.476635514018691E-2</v>
      </c>
      <c r="Q42">
        <f t="shared" si="3"/>
        <v>0.37383177570093457</v>
      </c>
      <c r="R42">
        <f t="shared" si="8"/>
        <v>7.4999999999999893</v>
      </c>
      <c r="S42">
        <f t="shared" si="4"/>
        <v>0.14749362786745962</v>
      </c>
      <c r="T42">
        <v>0.97354897599999912</v>
      </c>
      <c r="U42">
        <f t="shared" si="5"/>
        <v>0.1515009840321169</v>
      </c>
      <c r="V42">
        <f t="shared" si="6"/>
        <v>0.20199613249692938</v>
      </c>
      <c r="W42">
        <f t="shared" si="7"/>
        <v>0.10099806624846469</v>
      </c>
    </row>
    <row r="43" spans="1:23" x14ac:dyDescent="0.25">
      <c r="A43" t="s">
        <v>38</v>
      </c>
      <c r="B43">
        <v>60.9</v>
      </c>
      <c r="C43">
        <v>7.5190999999999999</v>
      </c>
      <c r="D43" s="1">
        <v>2.886E-6</v>
      </c>
      <c r="E43">
        <v>240</v>
      </c>
      <c r="G43">
        <v>2</v>
      </c>
      <c r="H43" t="s">
        <v>11</v>
      </c>
      <c r="I43">
        <v>0</v>
      </c>
      <c r="J43" t="s">
        <v>11</v>
      </c>
      <c r="K43">
        <v>2</v>
      </c>
      <c r="L43" t="s">
        <v>11</v>
      </c>
      <c r="M43">
        <v>26</v>
      </c>
      <c r="N43">
        <f t="shared" si="0"/>
        <v>13.27</v>
      </c>
      <c r="O43">
        <f t="shared" si="1"/>
        <v>0.15071590052750566</v>
      </c>
      <c r="P43">
        <f t="shared" si="2"/>
        <v>0</v>
      </c>
      <c r="Q43">
        <f t="shared" si="3"/>
        <v>0.15071590052750566</v>
      </c>
      <c r="R43">
        <f t="shared" si="8"/>
        <v>7.5199999999999889</v>
      </c>
      <c r="S43">
        <f t="shared" si="4"/>
        <v>0.21782450905098702</v>
      </c>
      <c r="T43">
        <v>0.97458922500000078</v>
      </c>
      <c r="U43">
        <f t="shared" si="5"/>
        <v>0.22350391679221249</v>
      </c>
      <c r="V43">
        <f t="shared" si="6"/>
        <v>0.22394469190654667</v>
      </c>
      <c r="W43">
        <f t="shared" si="7"/>
        <v>0.11197234595327334</v>
      </c>
    </row>
    <row r="44" spans="1:23" x14ac:dyDescent="0.25">
      <c r="A44" t="s">
        <v>39</v>
      </c>
      <c r="B44">
        <v>60.9</v>
      </c>
      <c r="C44">
        <v>7.5369999999999999</v>
      </c>
      <c r="D44" s="1">
        <v>2.7860000000000001E-6</v>
      </c>
      <c r="E44">
        <v>240</v>
      </c>
      <c r="G44">
        <v>0</v>
      </c>
      <c r="H44" t="s">
        <v>11</v>
      </c>
      <c r="I44">
        <v>3</v>
      </c>
      <c r="J44" t="s">
        <v>11</v>
      </c>
      <c r="K44">
        <v>5</v>
      </c>
      <c r="L44" t="s">
        <v>11</v>
      </c>
      <c r="M44">
        <v>27</v>
      </c>
      <c r="N44">
        <f t="shared" si="0"/>
        <v>13.164999999999999</v>
      </c>
      <c r="O44">
        <f t="shared" si="1"/>
        <v>0</v>
      </c>
      <c r="P44">
        <f t="shared" si="2"/>
        <v>0.22787694644891759</v>
      </c>
      <c r="Q44">
        <f t="shared" si="3"/>
        <v>0.37979491074819599</v>
      </c>
      <c r="R44">
        <f t="shared" si="8"/>
        <v>7.5399999999999885</v>
      </c>
      <c r="S44">
        <f t="shared" si="4"/>
        <v>0.18504989124054827</v>
      </c>
      <c r="T44">
        <v>0.97574439999999907</v>
      </c>
      <c r="U44">
        <f t="shared" si="5"/>
        <v>0.18964996492990219</v>
      </c>
      <c r="V44">
        <f t="shared" si="6"/>
        <v>0.26007091539932009</v>
      </c>
      <c r="W44">
        <f t="shared" si="7"/>
        <v>0.13003545769966005</v>
      </c>
    </row>
    <row r="45" spans="1:23" x14ac:dyDescent="0.25">
      <c r="A45" t="s">
        <v>40</v>
      </c>
      <c r="B45">
        <v>60.9</v>
      </c>
      <c r="C45">
        <v>7.5602999999999998</v>
      </c>
      <c r="D45" s="1">
        <v>2.762E-6</v>
      </c>
      <c r="E45">
        <v>240</v>
      </c>
      <c r="G45">
        <v>0</v>
      </c>
      <c r="H45" t="s">
        <v>11</v>
      </c>
      <c r="I45">
        <v>1</v>
      </c>
      <c r="J45" t="s">
        <v>11</v>
      </c>
      <c r="K45">
        <v>4</v>
      </c>
      <c r="L45" t="s">
        <v>11</v>
      </c>
      <c r="M45">
        <v>28</v>
      </c>
      <c r="N45">
        <f t="shared" si="0"/>
        <v>13.06</v>
      </c>
      <c r="O45">
        <f t="shared" si="1"/>
        <v>0</v>
      </c>
      <c r="P45">
        <f t="shared" si="2"/>
        <v>7.6569678407350683E-2</v>
      </c>
      <c r="Q45">
        <f t="shared" si="3"/>
        <v>0.30627871362940273</v>
      </c>
      <c r="R45">
        <f t="shared" si="8"/>
        <v>7.5599999999999881</v>
      </c>
      <c r="S45">
        <f t="shared" si="4"/>
        <v>0.22163600408953704</v>
      </c>
      <c r="T45">
        <v>0.9767853689999999</v>
      </c>
      <c r="U45">
        <f t="shared" si="5"/>
        <v>0.22690348476087491</v>
      </c>
      <c r="V45">
        <f t="shared" si="6"/>
        <v>0.21170109138738674</v>
      </c>
      <c r="W45">
        <f t="shared" si="7"/>
        <v>0.10585054569369337</v>
      </c>
    </row>
    <row r="46" spans="1:23" x14ac:dyDescent="0.25">
      <c r="A46" t="s">
        <v>41</v>
      </c>
      <c r="B46">
        <v>60.9</v>
      </c>
      <c r="C46">
        <v>7.5799000000000003</v>
      </c>
      <c r="D46" s="1">
        <v>2.8839999999999998E-6</v>
      </c>
      <c r="E46">
        <v>240</v>
      </c>
      <c r="G46">
        <v>0</v>
      </c>
      <c r="H46" t="s">
        <v>11</v>
      </c>
      <c r="I46">
        <v>1</v>
      </c>
      <c r="J46" t="s">
        <v>11</v>
      </c>
      <c r="K46">
        <v>1</v>
      </c>
      <c r="L46" t="s">
        <v>11</v>
      </c>
      <c r="M46">
        <v>29</v>
      </c>
      <c r="N46">
        <f t="shared" si="0"/>
        <v>12.955</v>
      </c>
      <c r="O46">
        <f t="shared" si="1"/>
        <v>0</v>
      </c>
      <c r="P46">
        <f t="shared" si="2"/>
        <v>7.7190274025472794E-2</v>
      </c>
      <c r="Q46">
        <f t="shared" si="3"/>
        <v>7.7190274025472794E-2</v>
      </c>
      <c r="R46">
        <f t="shared" si="8"/>
        <v>7.5799999999999876</v>
      </c>
      <c r="S46">
        <f t="shared" si="4"/>
        <v>0.18616660281475167</v>
      </c>
      <c r="T46">
        <v>0.97777490399999856</v>
      </c>
      <c r="U46">
        <f t="shared" si="5"/>
        <v>0.19039822156731478</v>
      </c>
      <c r="V46">
        <f t="shared" si="6"/>
        <v>0.15119471796423584</v>
      </c>
      <c r="W46">
        <f t="shared" si="7"/>
        <v>7.5597358982117918E-2</v>
      </c>
    </row>
    <row r="47" spans="1:23" x14ac:dyDescent="0.25">
      <c r="A47" t="s">
        <v>42</v>
      </c>
      <c r="B47">
        <v>60.9</v>
      </c>
      <c r="C47">
        <v>7.6020000000000003</v>
      </c>
      <c r="D47" s="1">
        <v>2.2819999999999999E-6</v>
      </c>
      <c r="E47">
        <v>240</v>
      </c>
      <c r="G47">
        <v>0</v>
      </c>
      <c r="H47" t="s">
        <v>11</v>
      </c>
      <c r="I47">
        <v>1</v>
      </c>
      <c r="J47" t="s">
        <v>11</v>
      </c>
      <c r="K47">
        <v>4</v>
      </c>
      <c r="L47" t="s">
        <v>11</v>
      </c>
      <c r="M47">
        <v>30</v>
      </c>
      <c r="N47">
        <f t="shared" si="0"/>
        <v>12.85</v>
      </c>
      <c r="O47">
        <f t="shared" si="1"/>
        <v>0</v>
      </c>
      <c r="P47">
        <f t="shared" si="2"/>
        <v>7.7821011673151752E-2</v>
      </c>
      <c r="Q47">
        <f t="shared" si="3"/>
        <v>0.31128404669260701</v>
      </c>
      <c r="R47">
        <f t="shared" si="8"/>
        <v>7.5999999999999872</v>
      </c>
      <c r="S47">
        <f t="shared" si="4"/>
        <v>0.29145565097782894</v>
      </c>
      <c r="T47">
        <v>0.97859149599999995</v>
      </c>
      <c r="U47">
        <f t="shared" si="5"/>
        <v>0.29783178391510257</v>
      </c>
      <c r="V47">
        <f t="shared" si="6"/>
        <v>0.17342912428913806</v>
      </c>
      <c r="W47">
        <f t="shared" si="7"/>
        <v>8.6714562144569032E-2</v>
      </c>
    </row>
    <row r="48" spans="1:23" x14ac:dyDescent="0.25">
      <c r="A48" t="s">
        <v>43</v>
      </c>
      <c r="B48">
        <v>60.9</v>
      </c>
      <c r="C48">
        <v>7.6193</v>
      </c>
      <c r="D48" s="1">
        <v>2.8739999999999999E-6</v>
      </c>
      <c r="E48">
        <v>240</v>
      </c>
      <c r="G48">
        <v>1</v>
      </c>
      <c r="H48" t="s">
        <v>11</v>
      </c>
      <c r="I48">
        <v>3</v>
      </c>
      <c r="J48" t="s">
        <v>11</v>
      </c>
      <c r="K48">
        <v>7.5</v>
      </c>
      <c r="L48" t="s">
        <v>11</v>
      </c>
      <c r="M48">
        <v>31</v>
      </c>
      <c r="N48">
        <f t="shared" si="0"/>
        <v>12.745000000000001</v>
      </c>
      <c r="O48">
        <f t="shared" si="1"/>
        <v>7.8462142016477041E-2</v>
      </c>
      <c r="P48">
        <f t="shared" si="2"/>
        <v>0.23538642604943114</v>
      </c>
      <c r="Q48">
        <f t="shared" si="3"/>
        <v>0.5884660651235778</v>
      </c>
      <c r="R48">
        <f t="shared" si="8"/>
        <v>7.6199999999999868</v>
      </c>
      <c r="S48">
        <f t="shared" si="4"/>
        <v>0.36321816601935242</v>
      </c>
      <c r="T48">
        <v>0.97940229599999995</v>
      </c>
      <c r="U48">
        <f t="shared" si="5"/>
        <v>0.37085696807407981</v>
      </c>
      <c r="V48">
        <f t="shared" si="6"/>
        <v>0.13680292773616681</v>
      </c>
      <c r="W48">
        <f t="shared" si="7"/>
        <v>6.8401463868083406E-2</v>
      </c>
    </row>
    <row r="49" spans="1:23" x14ac:dyDescent="0.25">
      <c r="A49" t="s">
        <v>44</v>
      </c>
      <c r="B49">
        <v>60.9</v>
      </c>
      <c r="C49">
        <v>7.6398999999999999</v>
      </c>
      <c r="D49" s="1">
        <v>2.057E-6</v>
      </c>
      <c r="E49">
        <v>240</v>
      </c>
      <c r="G49">
        <v>1</v>
      </c>
      <c r="H49" t="s">
        <v>11</v>
      </c>
      <c r="I49">
        <v>0</v>
      </c>
      <c r="J49" t="s">
        <v>11</v>
      </c>
      <c r="K49">
        <v>2</v>
      </c>
      <c r="L49" t="s">
        <v>11</v>
      </c>
      <c r="M49">
        <v>32</v>
      </c>
      <c r="N49">
        <f t="shared" si="0"/>
        <v>12.64</v>
      </c>
      <c r="O49">
        <f t="shared" si="1"/>
        <v>7.9113924050632903E-2</v>
      </c>
      <c r="P49">
        <f t="shared" si="2"/>
        <v>0</v>
      </c>
      <c r="Q49">
        <f t="shared" si="3"/>
        <v>0.15822784810126581</v>
      </c>
      <c r="R49">
        <f t="shared" si="8"/>
        <v>7.6399999999999864</v>
      </c>
      <c r="S49">
        <f t="shared" si="4"/>
        <v>0.46403045806514748</v>
      </c>
      <c r="T49">
        <v>0.98009845599999945</v>
      </c>
      <c r="U49">
        <f t="shared" si="5"/>
        <v>0.47345290182269989</v>
      </c>
      <c r="V49">
        <f t="shared" si="6"/>
        <v>0.24394767409707399</v>
      </c>
      <c r="W49">
        <f t="shared" si="7"/>
        <v>0.121973837048537</v>
      </c>
    </row>
    <row r="50" spans="1:23" x14ac:dyDescent="0.25">
      <c r="A50" t="s">
        <v>45</v>
      </c>
      <c r="B50">
        <v>60.9</v>
      </c>
      <c r="C50">
        <v>7.6611000000000002</v>
      </c>
      <c r="D50" s="1">
        <v>2.075E-6</v>
      </c>
      <c r="E50">
        <v>240</v>
      </c>
      <c r="G50">
        <v>0</v>
      </c>
      <c r="H50" t="s">
        <v>11</v>
      </c>
      <c r="I50">
        <v>0</v>
      </c>
      <c r="J50" t="s">
        <v>11</v>
      </c>
      <c r="K50">
        <v>1</v>
      </c>
      <c r="L50" t="s">
        <v>11</v>
      </c>
      <c r="M50">
        <v>33</v>
      </c>
      <c r="N50">
        <f t="shared" si="0"/>
        <v>12.535</v>
      </c>
      <c r="O50">
        <f t="shared" si="1"/>
        <v>0</v>
      </c>
      <c r="P50">
        <f t="shared" si="2"/>
        <v>0</v>
      </c>
      <c r="Q50">
        <f t="shared" si="3"/>
        <v>7.9776625448743518E-2</v>
      </c>
      <c r="R50">
        <f t="shared" si="8"/>
        <v>7.6599999999999859</v>
      </c>
      <c r="S50">
        <f t="shared" si="4"/>
        <v>0.1250462341806578</v>
      </c>
      <c r="T50">
        <v>0.98075018100000033</v>
      </c>
      <c r="U50">
        <f t="shared" si="5"/>
        <v>0.12750059760698404</v>
      </c>
      <c r="V50">
        <f t="shared" si="6"/>
        <v>0.23754061111270758</v>
      </c>
      <c r="W50">
        <f t="shared" si="7"/>
        <v>0.11877030555635379</v>
      </c>
    </row>
    <row r="51" spans="1:23" x14ac:dyDescent="0.25">
      <c r="A51" t="s">
        <v>46</v>
      </c>
      <c r="B51">
        <v>60.9</v>
      </c>
      <c r="C51">
        <v>7.6788999999999996</v>
      </c>
      <c r="D51" s="1">
        <v>2.8930000000000001E-6</v>
      </c>
      <c r="E51">
        <v>240</v>
      </c>
      <c r="G51">
        <v>0</v>
      </c>
      <c r="H51" t="s">
        <v>11</v>
      </c>
      <c r="I51">
        <v>2</v>
      </c>
      <c r="J51" t="s">
        <v>11</v>
      </c>
      <c r="K51">
        <v>5</v>
      </c>
      <c r="L51" t="s">
        <v>11</v>
      </c>
      <c r="M51">
        <v>34</v>
      </c>
      <c r="N51">
        <f t="shared" si="0"/>
        <v>12.43</v>
      </c>
      <c r="O51">
        <f t="shared" si="1"/>
        <v>0</v>
      </c>
      <c r="P51">
        <f t="shared" si="2"/>
        <v>0.16090104585679807</v>
      </c>
      <c r="Q51">
        <f t="shared" si="3"/>
        <v>0.40225261464199519</v>
      </c>
      <c r="R51">
        <f t="shared" si="8"/>
        <v>7.6799999999999855</v>
      </c>
      <c r="S51">
        <f t="shared" si="4"/>
        <v>0.2541155014126546</v>
      </c>
      <c r="T51">
        <v>0.98139428099999915</v>
      </c>
      <c r="U51">
        <f t="shared" si="5"/>
        <v>0.25893313862978873</v>
      </c>
      <c r="V51">
        <f t="shared" si="6"/>
        <v>0.29295180518220471</v>
      </c>
      <c r="W51">
        <f t="shared" si="7"/>
        <v>0.14647590259110235</v>
      </c>
    </row>
    <row r="52" spans="1:23" x14ac:dyDescent="0.25">
      <c r="A52" t="s">
        <v>47</v>
      </c>
      <c r="B52">
        <v>60.9</v>
      </c>
      <c r="C52">
        <v>7.6980000000000004</v>
      </c>
      <c r="D52" s="1">
        <v>2.892E-6</v>
      </c>
      <c r="E52">
        <v>240</v>
      </c>
      <c r="G52">
        <v>1</v>
      </c>
      <c r="H52" t="s">
        <v>11</v>
      </c>
      <c r="I52">
        <v>0</v>
      </c>
      <c r="J52" t="s">
        <v>11</v>
      </c>
      <c r="K52">
        <v>3</v>
      </c>
      <c r="L52" t="s">
        <v>11</v>
      </c>
      <c r="M52">
        <v>35</v>
      </c>
      <c r="N52">
        <f t="shared" si="0"/>
        <v>12.324999999999999</v>
      </c>
      <c r="O52">
        <f t="shared" si="1"/>
        <v>8.1135902636916835E-2</v>
      </c>
      <c r="P52">
        <f t="shared" si="2"/>
        <v>0</v>
      </c>
      <c r="Q52">
        <f t="shared" si="3"/>
        <v>0.24340770791075053</v>
      </c>
      <c r="R52">
        <f t="shared" si="8"/>
        <v>7.6999999999999851</v>
      </c>
      <c r="S52">
        <f t="shared" si="4"/>
        <v>0.26829685663878827</v>
      </c>
      <c r="T52">
        <v>0.98192316099999921</v>
      </c>
      <c r="U52">
        <f t="shared" si="5"/>
        <v>0.27323610165743761</v>
      </c>
      <c r="V52">
        <f t="shared" si="6"/>
        <v>0.2537456436781183</v>
      </c>
      <c r="W52">
        <f t="shared" si="7"/>
        <v>0.12687282183905915</v>
      </c>
    </row>
    <row r="53" spans="1:23" x14ac:dyDescent="0.25">
      <c r="A53" t="s">
        <v>48</v>
      </c>
      <c r="B53">
        <v>60.9</v>
      </c>
      <c r="C53">
        <v>7.7206000000000001</v>
      </c>
      <c r="D53" s="1">
        <v>2.5019999999999999E-6</v>
      </c>
      <c r="E53">
        <v>240</v>
      </c>
      <c r="G53">
        <v>0</v>
      </c>
      <c r="H53" t="s">
        <v>11</v>
      </c>
      <c r="I53">
        <v>1</v>
      </c>
      <c r="J53" t="s">
        <v>11</v>
      </c>
      <c r="K53">
        <v>5</v>
      </c>
      <c r="L53" t="s">
        <v>11</v>
      </c>
      <c r="M53">
        <v>36</v>
      </c>
      <c r="N53">
        <f t="shared" si="0"/>
        <v>12.22</v>
      </c>
      <c r="O53">
        <f t="shared" si="1"/>
        <v>0</v>
      </c>
      <c r="P53">
        <f t="shared" si="2"/>
        <v>8.1833060556464804E-2</v>
      </c>
      <c r="Q53">
        <f t="shared" si="3"/>
        <v>0.40916530278232405</v>
      </c>
      <c r="R53">
        <f t="shared" si="8"/>
        <v>7.7199999999999847</v>
      </c>
      <c r="S53">
        <f t="shared" si="4"/>
        <v>0.37020907556717042</v>
      </c>
      <c r="T53">
        <v>0.98227840000000022</v>
      </c>
      <c r="U53">
        <f t="shared" si="5"/>
        <v>0.37688813636456869</v>
      </c>
      <c r="V53">
        <f t="shared" si="6"/>
        <v>0.37045627374480222</v>
      </c>
      <c r="W53">
        <f t="shared" si="7"/>
        <v>0.18522813687240111</v>
      </c>
    </row>
    <row r="54" spans="1:23" x14ac:dyDescent="0.25">
      <c r="A54" t="s">
        <v>49</v>
      </c>
      <c r="B54">
        <v>60.9</v>
      </c>
      <c r="C54">
        <v>7.7416999999999998</v>
      </c>
      <c r="D54" s="1">
        <v>2.897E-6</v>
      </c>
      <c r="E54">
        <v>240</v>
      </c>
      <c r="G54">
        <v>4</v>
      </c>
      <c r="H54" t="s">
        <v>11</v>
      </c>
      <c r="I54">
        <v>0</v>
      </c>
      <c r="J54" t="s">
        <v>11</v>
      </c>
      <c r="K54">
        <v>5</v>
      </c>
      <c r="L54" t="s">
        <v>11</v>
      </c>
      <c r="M54">
        <v>37</v>
      </c>
      <c r="N54">
        <f t="shared" si="0"/>
        <v>12.115</v>
      </c>
      <c r="O54">
        <f t="shared" si="1"/>
        <v>0.33016921172100699</v>
      </c>
      <c r="P54">
        <f t="shared" si="2"/>
        <v>0</v>
      </c>
      <c r="Q54">
        <f t="shared" si="3"/>
        <v>0.41271151465125877</v>
      </c>
      <c r="R54">
        <f t="shared" si="8"/>
        <v>7.7399999999999842</v>
      </c>
      <c r="S54">
        <f t="shared" si="4"/>
        <v>0.11890593929388812</v>
      </c>
      <c r="T54">
        <v>0.98259289599999988</v>
      </c>
      <c r="U54">
        <f t="shared" si="5"/>
        <v>0.12101241498685548</v>
      </c>
      <c r="V54">
        <f t="shared" si="6"/>
        <v>0.18213699072991502</v>
      </c>
      <c r="W54">
        <f t="shared" si="7"/>
        <v>9.1068495364957508E-2</v>
      </c>
    </row>
    <row r="55" spans="1:23" x14ac:dyDescent="0.25">
      <c r="A55" t="s">
        <v>50</v>
      </c>
      <c r="B55">
        <v>60.9</v>
      </c>
      <c r="C55">
        <v>7.7591999999999999</v>
      </c>
      <c r="D55" s="1">
        <v>2.898E-6</v>
      </c>
      <c r="E55">
        <v>240</v>
      </c>
      <c r="G55">
        <v>0</v>
      </c>
      <c r="H55" t="s">
        <v>11</v>
      </c>
      <c r="I55">
        <v>0</v>
      </c>
      <c r="J55" t="s">
        <v>11</v>
      </c>
      <c r="K55">
        <v>3</v>
      </c>
      <c r="L55" t="s">
        <v>11</v>
      </c>
      <c r="M55">
        <v>38</v>
      </c>
      <c r="N55">
        <f t="shared" si="0"/>
        <v>12.01</v>
      </c>
      <c r="O55">
        <f t="shared" si="1"/>
        <v>0</v>
      </c>
      <c r="P55">
        <f t="shared" si="2"/>
        <v>0</v>
      </c>
      <c r="Q55">
        <f t="shared" si="3"/>
        <v>0.24979184013322231</v>
      </c>
      <c r="R55">
        <f t="shared" si="8"/>
        <v>7.7599999999999838</v>
      </c>
      <c r="S55">
        <f t="shared" si="4"/>
        <v>0.22881671897801867</v>
      </c>
      <c r="T55">
        <v>0.98281532099999946</v>
      </c>
      <c r="U55">
        <f t="shared" si="5"/>
        <v>0.23281761495659345</v>
      </c>
      <c r="V55">
        <f t="shared" si="6"/>
        <v>0.23442406485292455</v>
      </c>
      <c r="W55">
        <f t="shared" si="7"/>
        <v>0.11721203242646228</v>
      </c>
    </row>
    <row r="56" spans="1:23" x14ac:dyDescent="0.25">
      <c r="A56" t="s">
        <v>51</v>
      </c>
      <c r="B56">
        <v>60.9</v>
      </c>
      <c r="C56">
        <v>7.7790999999999997</v>
      </c>
      <c r="D56" s="1">
        <v>2.17E-6</v>
      </c>
      <c r="E56">
        <v>240</v>
      </c>
      <c r="G56">
        <v>0</v>
      </c>
      <c r="H56" t="s">
        <v>11</v>
      </c>
      <c r="I56">
        <v>2</v>
      </c>
      <c r="J56" t="s">
        <v>11</v>
      </c>
      <c r="K56">
        <v>6</v>
      </c>
      <c r="L56" t="s">
        <v>11</v>
      </c>
      <c r="M56">
        <v>39</v>
      </c>
      <c r="N56">
        <f t="shared" si="0"/>
        <v>11.905000000000001</v>
      </c>
      <c r="O56">
        <f t="shared" si="1"/>
        <v>0</v>
      </c>
      <c r="P56">
        <f t="shared" si="2"/>
        <v>0.16799664006719864</v>
      </c>
      <c r="Q56">
        <f t="shared" si="3"/>
        <v>0.50398992020159594</v>
      </c>
      <c r="R56">
        <f t="shared" si="8"/>
        <v>7.7799999999999834</v>
      </c>
      <c r="S56">
        <f t="shared" si="4"/>
        <v>0.40302790952218642</v>
      </c>
      <c r="T56">
        <v>0.98299242399999898</v>
      </c>
      <c r="U56">
        <f t="shared" si="5"/>
        <v>0.41000103325535581</v>
      </c>
      <c r="V56">
        <f t="shared" si="6"/>
        <v>0.2690383020140768</v>
      </c>
      <c r="W56">
        <f t="shared" si="7"/>
        <v>0.1345191510070384</v>
      </c>
    </row>
    <row r="57" spans="1:23" x14ac:dyDescent="0.25">
      <c r="A57" t="s">
        <v>52</v>
      </c>
      <c r="B57">
        <v>60.9</v>
      </c>
      <c r="C57">
        <v>7.7990000000000004</v>
      </c>
      <c r="D57" s="1">
        <v>2.8250000000000001E-6</v>
      </c>
      <c r="E57">
        <v>240</v>
      </c>
      <c r="G57">
        <v>0</v>
      </c>
      <c r="H57" t="s">
        <v>11</v>
      </c>
      <c r="I57">
        <v>1</v>
      </c>
      <c r="J57" t="s">
        <v>11</v>
      </c>
      <c r="K57">
        <v>5</v>
      </c>
      <c r="L57" t="s">
        <v>11</v>
      </c>
      <c r="M57">
        <v>40</v>
      </c>
      <c r="N57">
        <f t="shared" si="0"/>
        <v>11.8</v>
      </c>
      <c r="O57">
        <f t="shared" si="1"/>
        <v>0</v>
      </c>
      <c r="P57">
        <f t="shared" si="2"/>
        <v>8.4745762711864403E-2</v>
      </c>
      <c r="Q57">
        <f t="shared" si="3"/>
        <v>0.42372881355932202</v>
      </c>
      <c r="R57">
        <f t="shared" si="8"/>
        <v>7.7999999999999829</v>
      </c>
      <c r="S57">
        <f t="shared" si="4"/>
        <v>0.36938804549046284</v>
      </c>
      <c r="T57">
        <v>0.98309846400000023</v>
      </c>
      <c r="U57">
        <f t="shared" si="5"/>
        <v>0.37573860505031037</v>
      </c>
      <c r="V57">
        <f t="shared" si="6"/>
        <v>9.1042557350967265E-2</v>
      </c>
      <c r="W57">
        <f t="shared" si="7"/>
        <v>4.5521278675483633E-2</v>
      </c>
    </row>
    <row r="58" spans="1:23" x14ac:dyDescent="0.25">
      <c r="A58" t="s">
        <v>53</v>
      </c>
      <c r="B58">
        <v>60.9</v>
      </c>
      <c r="C58">
        <v>7.8198999999999996</v>
      </c>
      <c r="D58" s="1">
        <v>2.7319999999999998E-6</v>
      </c>
      <c r="E58">
        <v>240</v>
      </c>
      <c r="G58">
        <v>0</v>
      </c>
      <c r="H58" t="s">
        <v>11</v>
      </c>
      <c r="I58">
        <v>3</v>
      </c>
      <c r="J58" t="s">
        <v>11</v>
      </c>
      <c r="K58">
        <v>7</v>
      </c>
      <c r="L58" t="s">
        <v>11</v>
      </c>
      <c r="M58">
        <v>41</v>
      </c>
      <c r="N58">
        <f t="shared" si="0"/>
        <v>11.695</v>
      </c>
      <c r="O58">
        <f t="shared" si="1"/>
        <v>0</v>
      </c>
      <c r="P58">
        <f t="shared" si="2"/>
        <v>0.25651988029072254</v>
      </c>
      <c r="Q58">
        <f t="shared" si="3"/>
        <v>0.59854638734501919</v>
      </c>
      <c r="R58">
        <f t="shared" si="8"/>
        <v>7.8199999999999825</v>
      </c>
      <c r="S58">
        <f t="shared" si="4"/>
        <v>0.43104519487153636</v>
      </c>
      <c r="T58">
        <v>0.9831069759999993</v>
      </c>
      <c r="U58">
        <f t="shared" si="5"/>
        <v>0.43845197460132423</v>
      </c>
      <c r="V58">
        <f t="shared" si="6"/>
        <v>0.43418068345896954</v>
      </c>
      <c r="W58">
        <f t="shared" si="7"/>
        <v>0.21709034172948477</v>
      </c>
    </row>
    <row r="59" spans="1:23" x14ac:dyDescent="0.25">
      <c r="A59" t="s">
        <v>54</v>
      </c>
      <c r="B59">
        <v>60.9</v>
      </c>
      <c r="C59">
        <v>7.8407999999999998</v>
      </c>
      <c r="D59" s="1">
        <v>2.7E-6</v>
      </c>
      <c r="E59">
        <v>240</v>
      </c>
      <c r="G59">
        <v>0</v>
      </c>
      <c r="H59" t="s">
        <v>11</v>
      </c>
      <c r="I59">
        <v>0</v>
      </c>
      <c r="J59" t="s">
        <v>11</v>
      </c>
      <c r="K59">
        <v>5</v>
      </c>
      <c r="L59" t="s">
        <v>11</v>
      </c>
      <c r="M59">
        <v>42</v>
      </c>
      <c r="N59">
        <f t="shared" si="0"/>
        <v>11.59</v>
      </c>
      <c r="O59">
        <f t="shared" si="1"/>
        <v>0</v>
      </c>
      <c r="P59">
        <f t="shared" si="2"/>
        <v>0</v>
      </c>
      <c r="Q59">
        <f t="shared" si="3"/>
        <v>0.43140638481449528</v>
      </c>
      <c r="R59">
        <f t="shared" si="8"/>
        <v>7.8399999999999821</v>
      </c>
      <c r="S59">
        <f t="shared" si="4"/>
        <v>0.19407348475510683</v>
      </c>
      <c r="T59">
        <v>0.98303094399999935</v>
      </c>
      <c r="U59">
        <f t="shared" si="5"/>
        <v>0.19742357648011838</v>
      </c>
      <c r="V59">
        <f t="shared" si="6"/>
        <v>0.19899607601758865</v>
      </c>
      <c r="W59">
        <f t="shared" si="7"/>
        <v>9.9498038008794323E-2</v>
      </c>
    </row>
    <row r="60" spans="1:23" x14ac:dyDescent="0.25">
      <c r="A60" t="s">
        <v>55</v>
      </c>
      <c r="B60">
        <v>60.9</v>
      </c>
      <c r="C60">
        <v>7.8608000000000002</v>
      </c>
      <c r="D60" s="1">
        <v>2.9059999999999998E-6</v>
      </c>
      <c r="E60">
        <v>240</v>
      </c>
      <c r="G60">
        <v>0</v>
      </c>
      <c r="H60" t="s">
        <v>11</v>
      </c>
      <c r="I60">
        <v>1</v>
      </c>
      <c r="J60" t="s">
        <v>11</v>
      </c>
      <c r="K60">
        <v>6</v>
      </c>
      <c r="L60" t="s">
        <v>11</v>
      </c>
      <c r="M60">
        <v>43</v>
      </c>
      <c r="N60">
        <f t="shared" si="0"/>
        <v>11.484999999999999</v>
      </c>
      <c r="O60">
        <f t="shared" si="1"/>
        <v>0</v>
      </c>
      <c r="P60">
        <f t="shared" si="2"/>
        <v>8.7070091423595994E-2</v>
      </c>
      <c r="Q60">
        <f t="shared" si="3"/>
        <v>0.52242054854157605</v>
      </c>
      <c r="R60">
        <f t="shared" si="8"/>
        <v>7.8599999999999817</v>
      </c>
      <c r="S60">
        <f t="shared" si="4"/>
        <v>0.35136092562047427</v>
      </c>
      <c r="T60">
        <v>0.98288618399999983</v>
      </c>
      <c r="U60">
        <f t="shared" si="5"/>
        <v>0.35747875119228895</v>
      </c>
      <c r="V60">
        <f t="shared" si="6"/>
        <v>0.38337731317208401</v>
      </c>
      <c r="W60">
        <f t="shared" si="7"/>
        <v>0.19168865658604201</v>
      </c>
    </row>
    <row r="61" spans="1:23" x14ac:dyDescent="0.25">
      <c r="A61" t="s">
        <v>56</v>
      </c>
      <c r="B61">
        <v>60.9</v>
      </c>
      <c r="C61">
        <v>7.8784000000000001</v>
      </c>
      <c r="D61" s="1">
        <v>2.9119999999999998E-6</v>
      </c>
      <c r="E61">
        <v>240</v>
      </c>
      <c r="G61">
        <v>0</v>
      </c>
      <c r="H61" t="s">
        <v>11</v>
      </c>
      <c r="I61">
        <v>3</v>
      </c>
      <c r="J61" t="s">
        <v>11</v>
      </c>
      <c r="K61">
        <v>8</v>
      </c>
      <c r="L61" t="s">
        <v>11</v>
      </c>
      <c r="M61">
        <v>44</v>
      </c>
      <c r="N61">
        <f t="shared" si="0"/>
        <v>11.379999999999999</v>
      </c>
      <c r="O61">
        <f t="shared" si="1"/>
        <v>0</v>
      </c>
      <c r="P61">
        <f t="shared" si="2"/>
        <v>0.26362038664323378</v>
      </c>
      <c r="Q61">
        <f t="shared" si="3"/>
        <v>0.70298769771529002</v>
      </c>
      <c r="R61">
        <f t="shared" si="8"/>
        <v>7.8799999999999812</v>
      </c>
      <c r="S61">
        <f t="shared" si="4"/>
        <v>0.5067129625161535</v>
      </c>
      <c r="T61">
        <v>0.98261718899999906</v>
      </c>
      <c r="U61">
        <f t="shared" si="5"/>
        <v>0.51567687619207114</v>
      </c>
      <c r="V61">
        <f t="shared" si="6"/>
        <v>0.27934348041257617</v>
      </c>
      <c r="W61">
        <f t="shared" si="7"/>
        <v>0.13967174020628809</v>
      </c>
    </row>
    <row r="62" spans="1:23" x14ac:dyDescent="0.25">
      <c r="A62" t="s">
        <v>57</v>
      </c>
      <c r="B62">
        <v>60.9</v>
      </c>
      <c r="C62">
        <v>7.8983999999999996</v>
      </c>
      <c r="D62" s="1">
        <v>2.8779999999999998E-6</v>
      </c>
      <c r="E62">
        <v>240</v>
      </c>
      <c r="G62">
        <v>0</v>
      </c>
      <c r="H62" t="s">
        <v>11</v>
      </c>
      <c r="I62">
        <v>1</v>
      </c>
      <c r="J62" t="s">
        <v>11</v>
      </c>
      <c r="K62">
        <v>5</v>
      </c>
      <c r="L62" t="s">
        <v>11</v>
      </c>
      <c r="M62">
        <v>45</v>
      </c>
      <c r="N62">
        <f t="shared" si="0"/>
        <v>11.275</v>
      </c>
      <c r="O62">
        <f t="shared" si="1"/>
        <v>0</v>
      </c>
      <c r="P62">
        <f t="shared" si="2"/>
        <v>8.8691796008869173E-2</v>
      </c>
      <c r="Q62">
        <f t="shared" si="3"/>
        <v>0.44345898004434586</v>
      </c>
      <c r="R62">
        <f t="shared" si="8"/>
        <v>7.8999999999999808</v>
      </c>
      <c r="S62">
        <f t="shared" si="4"/>
        <v>0.27592903978012417</v>
      </c>
      <c r="T62">
        <v>0.9823604640000001</v>
      </c>
      <c r="U62">
        <f t="shared" si="5"/>
        <v>0.28088369788070394</v>
      </c>
      <c r="V62">
        <f t="shared" si="6"/>
        <v>0.17026121880027925</v>
      </c>
      <c r="W62">
        <f t="shared" si="7"/>
        <v>8.5130609400139626E-2</v>
      </c>
    </row>
    <row r="63" spans="1:23" x14ac:dyDescent="0.25">
      <c r="A63" t="s">
        <v>58</v>
      </c>
      <c r="B63">
        <v>60.9</v>
      </c>
      <c r="C63">
        <v>7.9211999999999998</v>
      </c>
      <c r="D63" s="1">
        <v>2.909E-6</v>
      </c>
      <c r="E63">
        <v>240</v>
      </c>
      <c r="G63">
        <v>0</v>
      </c>
      <c r="H63" t="s">
        <v>11</v>
      </c>
      <c r="I63">
        <v>3</v>
      </c>
      <c r="J63" t="s">
        <v>11</v>
      </c>
      <c r="K63">
        <v>7</v>
      </c>
      <c r="L63" t="s">
        <v>11</v>
      </c>
      <c r="M63">
        <v>46</v>
      </c>
      <c r="N63">
        <f t="shared" si="0"/>
        <v>11.17</v>
      </c>
      <c r="O63">
        <f t="shared" si="1"/>
        <v>0</v>
      </c>
      <c r="P63">
        <f t="shared" si="2"/>
        <v>0.26857654431512984</v>
      </c>
      <c r="Q63">
        <f t="shared" si="3"/>
        <v>0.62667860340196957</v>
      </c>
      <c r="R63">
        <f t="shared" si="8"/>
        <v>7.9199999999999804</v>
      </c>
      <c r="S63">
        <f t="shared" si="4"/>
        <v>0.46441571901782985</v>
      </c>
      <c r="T63">
        <v>0.98195784900000049</v>
      </c>
      <c r="U63">
        <f t="shared" si="5"/>
        <v>0.47294873144583383</v>
      </c>
      <c r="V63">
        <f t="shared" si="6"/>
        <v>0.24694146864467489</v>
      </c>
      <c r="W63">
        <f t="shared" si="7"/>
        <v>0.12347073432233745</v>
      </c>
    </row>
    <row r="64" spans="1:23" x14ac:dyDescent="0.25">
      <c r="A64" t="s">
        <v>59</v>
      </c>
      <c r="B64">
        <v>60.9</v>
      </c>
      <c r="C64">
        <v>7.9398999999999997</v>
      </c>
      <c r="D64" s="1">
        <v>2.8760000000000001E-6</v>
      </c>
      <c r="E64">
        <v>240</v>
      </c>
      <c r="G64">
        <v>0</v>
      </c>
      <c r="H64" t="s">
        <v>11</v>
      </c>
      <c r="I64">
        <v>1</v>
      </c>
      <c r="J64" t="s">
        <v>11</v>
      </c>
      <c r="K64">
        <v>10.5</v>
      </c>
      <c r="L64" t="s">
        <v>11</v>
      </c>
      <c r="M64">
        <v>47</v>
      </c>
      <c r="N64">
        <f t="shared" si="0"/>
        <v>11.065000000000001</v>
      </c>
      <c r="O64">
        <f t="shared" si="1"/>
        <v>0</v>
      </c>
      <c r="P64">
        <f t="shared" si="2"/>
        <v>9.0375056484410299E-2</v>
      </c>
      <c r="Q64">
        <f t="shared" si="3"/>
        <v>0.94893809308630805</v>
      </c>
      <c r="R64">
        <f t="shared" si="8"/>
        <v>7.93999999999998</v>
      </c>
      <c r="S64">
        <f t="shared" si="4"/>
        <v>0.41532234839940563</v>
      </c>
      <c r="T64">
        <v>0.98147466399999939</v>
      </c>
      <c r="U64">
        <f t="shared" si="5"/>
        <v>0.42316155845201309</v>
      </c>
      <c r="V64">
        <f t="shared" si="6"/>
        <v>0.30895292953087661</v>
      </c>
      <c r="W64">
        <f t="shared" si="7"/>
        <v>0.1544764647654383</v>
      </c>
    </row>
    <row r="65" spans="1:23" x14ac:dyDescent="0.25">
      <c r="A65" t="s">
        <v>60</v>
      </c>
      <c r="B65">
        <v>60.9</v>
      </c>
      <c r="C65">
        <v>7.9599000000000002</v>
      </c>
      <c r="D65" s="1">
        <v>2.909E-6</v>
      </c>
      <c r="E65">
        <v>240</v>
      </c>
      <c r="G65">
        <v>0</v>
      </c>
      <c r="H65" t="s">
        <v>11</v>
      </c>
      <c r="I65">
        <v>0</v>
      </c>
      <c r="J65" t="s">
        <v>11</v>
      </c>
      <c r="K65">
        <v>10</v>
      </c>
      <c r="L65" t="s">
        <v>11</v>
      </c>
      <c r="M65">
        <v>48</v>
      </c>
      <c r="N65">
        <f t="shared" si="0"/>
        <v>10.96</v>
      </c>
      <c r="O65">
        <f t="shared" si="1"/>
        <v>0</v>
      </c>
      <c r="P65">
        <f t="shared" si="2"/>
        <v>0</v>
      </c>
      <c r="Q65">
        <f t="shared" si="3"/>
        <v>0.91240875912408748</v>
      </c>
      <c r="R65">
        <f t="shared" si="8"/>
        <v>7.9599999999999795</v>
      </c>
      <c r="S65">
        <f t="shared" si="4"/>
        <v>0.68570141048065492</v>
      </c>
      <c r="T65">
        <v>0.98090148100000008</v>
      </c>
      <c r="U65">
        <f t="shared" si="5"/>
        <v>0.69905227361019229</v>
      </c>
      <c r="V65">
        <f t="shared" si="6"/>
        <v>0.30032485623608302</v>
      </c>
      <c r="W65">
        <f t="shared" si="7"/>
        <v>0.15016242811804151</v>
      </c>
    </row>
    <row r="66" spans="1:23" x14ac:dyDescent="0.25">
      <c r="A66" t="s">
        <v>61</v>
      </c>
      <c r="B66">
        <v>60.9</v>
      </c>
      <c r="C66">
        <v>7.9782999999999999</v>
      </c>
      <c r="D66" s="1">
        <v>2.305E-6</v>
      </c>
      <c r="E66">
        <v>240</v>
      </c>
      <c r="G66">
        <v>1</v>
      </c>
      <c r="H66" t="s">
        <v>11</v>
      </c>
      <c r="I66">
        <v>0</v>
      </c>
      <c r="J66" t="s">
        <v>11</v>
      </c>
      <c r="K66">
        <v>7</v>
      </c>
      <c r="L66" t="s">
        <v>11</v>
      </c>
      <c r="M66">
        <v>49</v>
      </c>
      <c r="N66">
        <f t="shared" si="0"/>
        <v>10.855</v>
      </c>
      <c r="O66">
        <f t="shared" si="1"/>
        <v>9.2123445416858588E-2</v>
      </c>
      <c r="P66">
        <f t="shared" si="2"/>
        <v>0</v>
      </c>
      <c r="Q66">
        <f t="shared" si="3"/>
        <v>0.64486411791801013</v>
      </c>
      <c r="R66">
        <f t="shared" si="8"/>
        <v>7.9799999999999791</v>
      </c>
      <c r="S66">
        <f t="shared" si="4"/>
        <v>0.44653352375299782</v>
      </c>
      <c r="T66">
        <v>0.98029322500000049</v>
      </c>
      <c r="U66">
        <f t="shared" si="5"/>
        <v>0.45551015998605682</v>
      </c>
      <c r="V66">
        <f t="shared" si="6"/>
        <v>0.4625676952234799</v>
      </c>
      <c r="W66">
        <f t="shared" si="7"/>
        <v>0.23128384761173995</v>
      </c>
    </row>
    <row r="67" spans="1:23" x14ac:dyDescent="0.25">
      <c r="A67" t="s">
        <v>62</v>
      </c>
      <c r="B67">
        <v>60.9</v>
      </c>
      <c r="C67">
        <v>7.9992999999999999</v>
      </c>
      <c r="D67" s="1">
        <v>2.9069999999999999E-6</v>
      </c>
      <c r="E67">
        <v>240</v>
      </c>
      <c r="G67">
        <v>0</v>
      </c>
      <c r="H67" t="s">
        <v>11</v>
      </c>
      <c r="I67">
        <v>0</v>
      </c>
      <c r="J67" t="s">
        <v>11</v>
      </c>
      <c r="K67">
        <v>1</v>
      </c>
      <c r="L67" t="s">
        <v>11</v>
      </c>
      <c r="M67">
        <v>50</v>
      </c>
      <c r="N67">
        <f t="shared" si="0"/>
        <v>10.75</v>
      </c>
      <c r="O67">
        <f t="shared" si="1"/>
        <v>0</v>
      </c>
      <c r="P67">
        <f t="shared" si="2"/>
        <v>0</v>
      </c>
      <c r="Q67">
        <f t="shared" si="3"/>
        <v>9.3023255813953487E-2</v>
      </c>
      <c r="R67">
        <f t="shared" si="8"/>
        <v>7.9999999999999787</v>
      </c>
      <c r="S67">
        <f t="shared" si="4"/>
        <v>0.22013779636220035</v>
      </c>
      <c r="T67">
        <v>0.97960374899999891</v>
      </c>
      <c r="U67">
        <f t="shared" si="5"/>
        <v>0.22472126774414844</v>
      </c>
      <c r="V67">
        <f t="shared" si="6"/>
        <v>0.17656757407919643</v>
      </c>
      <c r="W67">
        <f t="shared" si="7"/>
        <v>8.8283787039598216E-2</v>
      </c>
    </row>
    <row r="68" spans="1:23" x14ac:dyDescent="0.25">
      <c r="A68" t="s">
        <v>63</v>
      </c>
      <c r="B68">
        <v>60.9</v>
      </c>
      <c r="C68">
        <v>8.0205000000000002</v>
      </c>
      <c r="D68" s="1">
        <v>2.9079999999999999E-6</v>
      </c>
      <c r="E68">
        <v>240</v>
      </c>
      <c r="G68">
        <v>0</v>
      </c>
      <c r="H68" t="s">
        <v>11</v>
      </c>
      <c r="I68">
        <v>1</v>
      </c>
      <c r="J68" t="s">
        <v>11</v>
      </c>
      <c r="K68">
        <v>5</v>
      </c>
      <c r="L68" t="s">
        <v>11</v>
      </c>
      <c r="M68">
        <v>51</v>
      </c>
      <c r="N68">
        <f t="shared" si="0"/>
        <v>10.645</v>
      </c>
      <c r="O68">
        <f t="shared" si="1"/>
        <v>0</v>
      </c>
      <c r="P68">
        <f t="shared" si="2"/>
        <v>9.394081728511039E-2</v>
      </c>
      <c r="Q68">
        <f t="shared" si="3"/>
        <v>0.46970408642555195</v>
      </c>
      <c r="R68">
        <f t="shared" si="8"/>
        <v>8.0199999999999783</v>
      </c>
      <c r="S68">
        <f t="shared" si="4"/>
        <v>0.53501841243689152</v>
      </c>
      <c r="T68">
        <v>0.97884313599999917</v>
      </c>
      <c r="U68">
        <f t="shared" si="5"/>
        <v>0.54658238154810124</v>
      </c>
      <c r="V68">
        <f t="shared" si="6"/>
        <v>0.33399761088295854</v>
      </c>
      <c r="W68">
        <f t="shared" si="7"/>
        <v>0.16699880544147927</v>
      </c>
    </row>
    <row r="69" spans="1:23" x14ac:dyDescent="0.25">
      <c r="A69" t="s">
        <v>64</v>
      </c>
      <c r="B69">
        <v>60.9</v>
      </c>
      <c r="C69">
        <v>8.0402000000000005</v>
      </c>
      <c r="D69" s="1">
        <v>2.88E-6</v>
      </c>
      <c r="E69">
        <v>240</v>
      </c>
      <c r="G69">
        <v>0</v>
      </c>
      <c r="H69" t="s">
        <v>11</v>
      </c>
      <c r="I69">
        <v>0</v>
      </c>
      <c r="J69" t="s">
        <v>11</v>
      </c>
      <c r="K69">
        <v>3.5</v>
      </c>
      <c r="L69" t="s">
        <v>11</v>
      </c>
      <c r="M69">
        <v>52</v>
      </c>
      <c r="N69">
        <f t="shared" si="0"/>
        <v>10.54</v>
      </c>
      <c r="O69">
        <f t="shared" si="1"/>
        <v>0</v>
      </c>
      <c r="P69">
        <f t="shared" si="2"/>
        <v>0</v>
      </c>
      <c r="Q69">
        <f t="shared" si="3"/>
        <v>0.33206831119544594</v>
      </c>
      <c r="R69">
        <f t="shared" si="8"/>
        <v>8.0399999999999778</v>
      </c>
      <c r="S69">
        <f t="shared" si="4"/>
        <v>0.29270295110215966</v>
      </c>
      <c r="T69">
        <v>0.97798992899999959</v>
      </c>
      <c r="U69">
        <f t="shared" si="5"/>
        <v>0.29929035302178431</v>
      </c>
      <c r="V69">
        <f t="shared" si="6"/>
        <v>0.25695627675239946</v>
      </c>
      <c r="W69">
        <f t="shared" si="7"/>
        <v>0.12847813837619973</v>
      </c>
    </row>
    <row r="70" spans="1:23" x14ac:dyDescent="0.25">
      <c r="A70" t="s">
        <v>65</v>
      </c>
      <c r="B70">
        <v>60.9</v>
      </c>
      <c r="C70">
        <v>8.0612999999999992</v>
      </c>
      <c r="D70" s="1">
        <v>2.3329999999999999E-6</v>
      </c>
      <c r="E70">
        <v>240</v>
      </c>
      <c r="G70">
        <v>1</v>
      </c>
      <c r="H70" t="s">
        <v>11</v>
      </c>
      <c r="I70">
        <v>0</v>
      </c>
      <c r="J70" t="s">
        <v>11</v>
      </c>
      <c r="K70">
        <v>9</v>
      </c>
      <c r="L70" t="s">
        <v>11</v>
      </c>
      <c r="M70">
        <v>53</v>
      </c>
      <c r="N70">
        <f t="shared" si="0"/>
        <v>10.435</v>
      </c>
      <c r="O70">
        <f t="shared" si="1"/>
        <v>9.5831336847149007E-2</v>
      </c>
      <c r="P70">
        <f t="shared" si="2"/>
        <v>0</v>
      </c>
      <c r="Q70">
        <f t="shared" si="3"/>
        <v>0.86248203162434112</v>
      </c>
      <c r="R70">
        <f t="shared" si="8"/>
        <v>8.0599999999999774</v>
      </c>
      <c r="S70">
        <f t="shared" si="4"/>
        <v>0.43557772668223976</v>
      </c>
      <c r="T70">
        <v>0.9770246010000001</v>
      </c>
      <c r="U70">
        <f t="shared" si="5"/>
        <v>0.44582063362214125</v>
      </c>
      <c r="V70">
        <f t="shared" si="6"/>
        <v>0.34890360630595985</v>
      </c>
      <c r="W70">
        <f t="shared" si="7"/>
        <v>0.17445180315297992</v>
      </c>
    </row>
    <row r="71" spans="1:23" x14ac:dyDescent="0.25">
      <c r="A71" t="s">
        <v>66</v>
      </c>
      <c r="B71">
        <v>60.9</v>
      </c>
      <c r="C71">
        <v>8.0792999999999999</v>
      </c>
      <c r="D71" s="1">
        <v>2.9009999999999998E-6</v>
      </c>
      <c r="E71">
        <v>240</v>
      </c>
      <c r="G71">
        <v>0</v>
      </c>
      <c r="H71" t="s">
        <v>11</v>
      </c>
      <c r="I71">
        <v>1</v>
      </c>
      <c r="J71" t="s">
        <v>11</v>
      </c>
      <c r="K71">
        <v>9</v>
      </c>
      <c r="L71" t="s">
        <v>11</v>
      </c>
      <c r="M71">
        <v>54</v>
      </c>
      <c r="N71">
        <f t="shared" si="0"/>
        <v>10.33</v>
      </c>
      <c r="O71">
        <f t="shared" si="1"/>
        <v>0</v>
      </c>
      <c r="P71">
        <f t="shared" si="2"/>
        <v>9.6805421103581799E-2</v>
      </c>
      <c r="Q71">
        <f t="shared" si="3"/>
        <v>0.8712487899322362</v>
      </c>
      <c r="R71">
        <f t="shared" si="8"/>
        <v>8.079999999999977</v>
      </c>
      <c r="S71">
        <f t="shared" si="4"/>
        <v>0.43945479212181571</v>
      </c>
      <c r="T71">
        <v>0.97597604099999824</v>
      </c>
      <c r="U71">
        <f t="shared" si="5"/>
        <v>0.45027211085176272</v>
      </c>
      <c r="V71">
        <f t="shared" si="6"/>
        <v>0.32747393766000782</v>
      </c>
      <c r="W71">
        <f t="shared" si="7"/>
        <v>0.16373696883000391</v>
      </c>
    </row>
    <row r="72" spans="1:23" x14ac:dyDescent="0.25">
      <c r="A72" t="s">
        <v>67</v>
      </c>
      <c r="B72">
        <v>60.9</v>
      </c>
      <c r="C72">
        <v>8.1003000000000007</v>
      </c>
      <c r="D72" s="1">
        <v>2.9189999999999999E-6</v>
      </c>
      <c r="E72">
        <v>240</v>
      </c>
      <c r="G72">
        <v>0</v>
      </c>
      <c r="H72" t="s">
        <v>11</v>
      </c>
      <c r="I72">
        <v>0</v>
      </c>
      <c r="J72" t="s">
        <v>11</v>
      </c>
      <c r="K72">
        <v>7</v>
      </c>
      <c r="L72" t="s">
        <v>11</v>
      </c>
      <c r="M72">
        <v>55</v>
      </c>
      <c r="N72">
        <f t="shared" si="0"/>
        <v>10.225000000000001</v>
      </c>
      <c r="O72">
        <f t="shared" si="1"/>
        <v>0</v>
      </c>
      <c r="P72">
        <f t="shared" si="2"/>
        <v>0</v>
      </c>
      <c r="Q72">
        <f t="shared" si="3"/>
        <v>0.68459657701711485</v>
      </c>
      <c r="R72">
        <f t="shared" si="8"/>
        <v>8.0999999999999766</v>
      </c>
      <c r="S72">
        <f t="shared" si="4"/>
        <v>0.22489585499286577</v>
      </c>
      <c r="T72">
        <v>0.97489020100000001</v>
      </c>
      <c r="U72">
        <f t="shared" si="5"/>
        <v>0.23068839420293422</v>
      </c>
      <c r="V72">
        <f t="shared" si="6"/>
        <v>0.2808188433061744</v>
      </c>
      <c r="W72">
        <f t="shared" si="7"/>
        <v>0.1404094216530872</v>
      </c>
    </row>
    <row r="73" spans="1:23" x14ac:dyDescent="0.25">
      <c r="A73" t="s">
        <v>68</v>
      </c>
      <c r="B73">
        <v>60.9</v>
      </c>
      <c r="C73">
        <v>8.1225000000000005</v>
      </c>
      <c r="D73" s="1">
        <v>2.864E-6</v>
      </c>
      <c r="E73">
        <v>240</v>
      </c>
      <c r="G73">
        <v>0</v>
      </c>
      <c r="H73" t="s">
        <v>11</v>
      </c>
      <c r="I73">
        <v>1</v>
      </c>
      <c r="J73" t="s">
        <v>11</v>
      </c>
      <c r="K73">
        <v>9.5</v>
      </c>
      <c r="L73" t="s">
        <v>11</v>
      </c>
      <c r="M73">
        <v>56</v>
      </c>
      <c r="N73">
        <f t="shared" si="0"/>
        <v>10.120000000000001</v>
      </c>
      <c r="O73">
        <f t="shared" si="1"/>
        <v>0</v>
      </c>
      <c r="P73">
        <f t="shared" si="2"/>
        <v>9.8814229249011842E-2</v>
      </c>
      <c r="Q73">
        <f t="shared" si="3"/>
        <v>0.93873517786561256</v>
      </c>
      <c r="R73">
        <f t="shared" si="8"/>
        <v>8.1199999999999761</v>
      </c>
      <c r="S73">
        <f t="shared" si="4"/>
        <v>0.4921717895440092</v>
      </c>
      <c r="T73">
        <v>0.97351182400000091</v>
      </c>
      <c r="U73">
        <f t="shared" si="5"/>
        <v>0.50556323755961774</v>
      </c>
      <c r="V73">
        <f t="shared" si="6"/>
        <v>0.41155231223935623</v>
      </c>
      <c r="W73">
        <f t="shared" si="7"/>
        <v>0.20577615611967812</v>
      </c>
    </row>
    <row r="74" spans="1:23" x14ac:dyDescent="0.25">
      <c r="A74" t="s">
        <v>69</v>
      </c>
      <c r="B74">
        <v>60.9</v>
      </c>
      <c r="C74">
        <v>8.1416000000000004</v>
      </c>
      <c r="D74" s="1">
        <v>2.4889999999999998E-6</v>
      </c>
      <c r="E74">
        <v>240</v>
      </c>
      <c r="G74">
        <v>0</v>
      </c>
      <c r="H74" t="s">
        <v>11</v>
      </c>
      <c r="I74">
        <v>0</v>
      </c>
      <c r="J74" t="s">
        <v>11</v>
      </c>
      <c r="K74">
        <v>3</v>
      </c>
      <c r="L74" t="s">
        <v>11</v>
      </c>
      <c r="M74">
        <v>57</v>
      </c>
      <c r="N74">
        <f t="shared" si="0"/>
        <v>10.015000000000001</v>
      </c>
      <c r="O74">
        <f t="shared" si="1"/>
        <v>0</v>
      </c>
      <c r="P74">
        <f t="shared" si="2"/>
        <v>0</v>
      </c>
      <c r="Q74">
        <f t="shared" si="3"/>
        <v>0.29955067398901647</v>
      </c>
      <c r="R74">
        <f t="shared" si="8"/>
        <v>8.1399999999999757</v>
      </c>
      <c r="S74">
        <f t="shared" si="4"/>
        <v>0.23595726331817715</v>
      </c>
      <c r="T74">
        <v>0.97237034099999953</v>
      </c>
      <c r="U74">
        <f t="shared" si="5"/>
        <v>0.24266192968773126</v>
      </c>
      <c r="V74">
        <f t="shared" si="6"/>
        <v>0.23046508449204858</v>
      </c>
      <c r="W74">
        <f t="shared" si="7"/>
        <v>0.11523254224602429</v>
      </c>
    </row>
    <row r="75" spans="1:23" x14ac:dyDescent="0.25">
      <c r="A75" t="s">
        <v>70</v>
      </c>
      <c r="B75">
        <v>60.9</v>
      </c>
      <c r="C75">
        <v>8.1598000000000006</v>
      </c>
      <c r="D75" s="1">
        <v>2.2520000000000002E-6</v>
      </c>
      <c r="E75">
        <v>240</v>
      </c>
      <c r="G75">
        <v>1</v>
      </c>
      <c r="H75" t="s">
        <v>11</v>
      </c>
      <c r="I75">
        <v>0</v>
      </c>
      <c r="J75" t="s">
        <v>11</v>
      </c>
      <c r="K75">
        <v>6</v>
      </c>
      <c r="L75" t="s">
        <v>11</v>
      </c>
      <c r="M75">
        <v>58</v>
      </c>
      <c r="N75">
        <f t="shared" si="0"/>
        <v>9.91</v>
      </c>
      <c r="O75">
        <f t="shared" si="1"/>
        <v>0.10090817356205853</v>
      </c>
      <c r="P75">
        <f t="shared" si="2"/>
        <v>0</v>
      </c>
      <c r="Q75">
        <f t="shared" si="3"/>
        <v>0.60544904137235112</v>
      </c>
      <c r="R75">
        <f t="shared" si="8"/>
        <v>8.1599999999999753</v>
      </c>
      <c r="S75">
        <f t="shared" si="4"/>
        <v>0.51112467047760335</v>
      </c>
      <c r="T75">
        <v>0.97108166399999885</v>
      </c>
      <c r="U75">
        <f t="shared" si="5"/>
        <v>0.5263457126481218</v>
      </c>
      <c r="V75">
        <f t="shared" si="6"/>
        <v>0.34949536901774836</v>
      </c>
      <c r="W75">
        <f t="shared" si="7"/>
        <v>0.17474768450887418</v>
      </c>
    </row>
    <row r="76" spans="1:23" x14ac:dyDescent="0.25">
      <c r="A76" t="s">
        <v>71</v>
      </c>
      <c r="B76">
        <v>60.9</v>
      </c>
      <c r="C76">
        <v>8.1790000000000003</v>
      </c>
      <c r="D76" s="1">
        <v>2.7669999999999999E-6</v>
      </c>
      <c r="E76">
        <v>240</v>
      </c>
      <c r="G76">
        <v>0</v>
      </c>
      <c r="H76" t="s">
        <v>11</v>
      </c>
      <c r="I76">
        <v>0</v>
      </c>
      <c r="J76" t="s">
        <v>11</v>
      </c>
      <c r="K76">
        <v>7</v>
      </c>
      <c r="L76" t="s">
        <v>11</v>
      </c>
      <c r="M76">
        <v>59</v>
      </c>
      <c r="N76">
        <f t="shared" si="0"/>
        <v>9.8049999999999997</v>
      </c>
      <c r="O76">
        <f t="shared" si="1"/>
        <v>0</v>
      </c>
      <c r="P76">
        <f t="shared" si="2"/>
        <v>0</v>
      </c>
      <c r="Q76">
        <f t="shared" si="3"/>
        <v>0.71392146863844974</v>
      </c>
      <c r="R76">
        <f t="shared" si="8"/>
        <v>8.1799999999999748</v>
      </c>
      <c r="S76">
        <f t="shared" si="4"/>
        <v>0.21418639990828653</v>
      </c>
      <c r="T76">
        <v>0.9696100000000003</v>
      </c>
      <c r="U76">
        <f t="shared" si="5"/>
        <v>0.22089953683263008</v>
      </c>
      <c r="V76">
        <f t="shared" si="6"/>
        <v>0.29956693017539887</v>
      </c>
      <c r="W76">
        <f t="shared" si="7"/>
        <v>0.14978346508769944</v>
      </c>
    </row>
    <row r="77" spans="1:23" x14ac:dyDescent="0.25">
      <c r="A77" t="s">
        <v>72</v>
      </c>
      <c r="B77">
        <v>60.9</v>
      </c>
      <c r="C77">
        <v>8.2005999999999997</v>
      </c>
      <c r="D77" s="1">
        <v>2.4200000000000001E-6</v>
      </c>
      <c r="E77">
        <v>240</v>
      </c>
      <c r="G77">
        <v>0</v>
      </c>
      <c r="H77" t="s">
        <v>11</v>
      </c>
      <c r="I77">
        <v>0</v>
      </c>
      <c r="J77" t="s">
        <v>11</v>
      </c>
      <c r="K77">
        <v>4</v>
      </c>
      <c r="L77" t="s">
        <v>11</v>
      </c>
      <c r="M77">
        <v>60</v>
      </c>
      <c r="N77">
        <f t="shared" si="0"/>
        <v>9.6999999999999993</v>
      </c>
      <c r="O77">
        <f t="shared" si="1"/>
        <v>0</v>
      </c>
      <c r="P77">
        <f t="shared" si="2"/>
        <v>0</v>
      </c>
      <c r="Q77">
        <f t="shared" si="3"/>
        <v>0.41237113402061859</v>
      </c>
      <c r="R77">
        <f t="shared" si="8"/>
        <v>8.1999999999999744</v>
      </c>
      <c r="S77">
        <f t="shared" si="4"/>
        <v>0.5170382606655719</v>
      </c>
      <c r="T77">
        <v>0.96808449599999946</v>
      </c>
      <c r="U77">
        <f t="shared" si="5"/>
        <v>0.53408381479293121</v>
      </c>
      <c r="V77">
        <f t="shared" si="6"/>
        <v>0.13873340779476778</v>
      </c>
      <c r="W77">
        <f t="shared" si="7"/>
        <v>6.9366703897383891E-2</v>
      </c>
    </row>
    <row r="78" spans="1:23" x14ac:dyDescent="0.25">
      <c r="A78" t="s">
        <v>73</v>
      </c>
      <c r="B78">
        <v>60.9</v>
      </c>
      <c r="C78">
        <v>8.2220999999999993</v>
      </c>
      <c r="D78" s="1">
        <v>2.9299999999999999E-6</v>
      </c>
      <c r="E78">
        <v>240</v>
      </c>
      <c r="G78">
        <v>1</v>
      </c>
      <c r="H78" t="s">
        <v>11</v>
      </c>
      <c r="I78">
        <v>0</v>
      </c>
      <c r="J78" t="s">
        <v>11</v>
      </c>
      <c r="K78">
        <v>2</v>
      </c>
      <c r="L78" t="s">
        <v>11</v>
      </c>
      <c r="M78">
        <v>61</v>
      </c>
      <c r="N78">
        <f t="shared" si="0"/>
        <v>9.5950000000000006</v>
      </c>
      <c r="O78">
        <f t="shared" si="1"/>
        <v>0.10422094841063052</v>
      </c>
      <c r="P78">
        <f t="shared" si="2"/>
        <v>0</v>
      </c>
      <c r="Q78">
        <f t="shared" si="3"/>
        <v>0.20844189682126105</v>
      </c>
      <c r="R78">
        <f t="shared" si="8"/>
        <v>8.219999999999974</v>
      </c>
      <c r="S78">
        <f t="shared" si="4"/>
        <v>0.41790094810255163</v>
      </c>
      <c r="T78">
        <v>0.96660765599999898</v>
      </c>
      <c r="U78">
        <f t="shared" si="5"/>
        <v>0.43233771790294206</v>
      </c>
      <c r="V78">
        <f t="shared" si="6"/>
        <v>0.30507276853179793</v>
      </c>
      <c r="W78">
        <f t="shared" si="7"/>
        <v>0.15253638426589897</v>
      </c>
    </row>
    <row r="79" spans="1:23" x14ac:dyDescent="0.25">
      <c r="A79" t="s">
        <v>74</v>
      </c>
      <c r="B79">
        <v>60.9</v>
      </c>
      <c r="C79">
        <v>8.2391000000000005</v>
      </c>
      <c r="D79" s="1">
        <v>2.4889999999999998E-6</v>
      </c>
      <c r="E79">
        <v>240</v>
      </c>
      <c r="G79">
        <v>0</v>
      </c>
      <c r="H79" t="s">
        <v>11</v>
      </c>
      <c r="I79">
        <v>2</v>
      </c>
      <c r="J79" t="s">
        <v>11</v>
      </c>
      <c r="K79">
        <v>6</v>
      </c>
      <c r="L79" t="s">
        <v>11</v>
      </c>
      <c r="M79">
        <v>62</v>
      </c>
      <c r="N79">
        <f t="shared" si="0"/>
        <v>9.49</v>
      </c>
      <c r="O79">
        <f t="shared" si="1"/>
        <v>0</v>
      </c>
      <c r="P79">
        <f t="shared" si="2"/>
        <v>0.21074815595363541</v>
      </c>
      <c r="Q79">
        <f t="shared" si="3"/>
        <v>0.63224446786090616</v>
      </c>
      <c r="R79">
        <f t="shared" si="8"/>
        <v>8.2399999999999736</v>
      </c>
      <c r="S79">
        <f t="shared" si="4"/>
        <v>0.50492792864882508</v>
      </c>
      <c r="T79">
        <v>0.96497654399999977</v>
      </c>
      <c r="U79">
        <f t="shared" si="5"/>
        <v>0.52325409543718937</v>
      </c>
      <c r="V79">
        <f t="shared" si="6"/>
        <v>0.29353582920163068</v>
      </c>
      <c r="W79">
        <f t="shared" si="7"/>
        <v>0.14676791460081534</v>
      </c>
    </row>
    <row r="80" spans="1:23" x14ac:dyDescent="0.25">
      <c r="A80" t="s">
        <v>75</v>
      </c>
      <c r="B80">
        <v>60.9</v>
      </c>
      <c r="C80">
        <v>8.2594999999999992</v>
      </c>
      <c r="D80" s="1">
        <v>2.6189999999999998E-6</v>
      </c>
      <c r="E80">
        <v>240</v>
      </c>
      <c r="G80">
        <v>0</v>
      </c>
      <c r="H80" t="s">
        <v>11</v>
      </c>
      <c r="I80">
        <v>2</v>
      </c>
      <c r="J80" t="s">
        <v>11</v>
      </c>
      <c r="K80">
        <v>11</v>
      </c>
      <c r="L80" t="s">
        <v>11</v>
      </c>
      <c r="M80">
        <v>63</v>
      </c>
      <c r="N80">
        <f t="shared" si="0"/>
        <v>9.3850000000000016</v>
      </c>
      <c r="O80">
        <f t="shared" si="1"/>
        <v>0</v>
      </c>
      <c r="P80">
        <f t="shared" si="2"/>
        <v>0.21310602024507189</v>
      </c>
      <c r="Q80">
        <f t="shared" si="3"/>
        <v>1.1720831113478953</v>
      </c>
      <c r="R80">
        <f t="shared" si="8"/>
        <v>8.2599999999999731</v>
      </c>
      <c r="S80">
        <f t="shared" si="4"/>
        <v>0.75607874688516419</v>
      </c>
      <c r="T80">
        <v>0.96324186099999931</v>
      </c>
      <c r="U80">
        <f t="shared" si="5"/>
        <v>0.78493136303299083</v>
      </c>
      <c r="V80">
        <f t="shared" si="6"/>
        <v>0.37208748593748031</v>
      </c>
      <c r="W80">
        <f t="shared" si="7"/>
        <v>0.18604374296874016</v>
      </c>
    </row>
    <row r="81" spans="1:23" x14ac:dyDescent="0.25">
      <c r="A81" t="s">
        <v>76</v>
      </c>
      <c r="B81">
        <v>60.9</v>
      </c>
      <c r="C81">
        <v>8.2810000000000006</v>
      </c>
      <c r="D81" s="1">
        <v>2.926E-6</v>
      </c>
      <c r="E81">
        <v>240</v>
      </c>
      <c r="G81">
        <v>0</v>
      </c>
      <c r="H81" t="s">
        <v>11</v>
      </c>
      <c r="I81">
        <v>1</v>
      </c>
      <c r="J81" t="s">
        <v>11</v>
      </c>
      <c r="K81">
        <v>12</v>
      </c>
      <c r="L81" t="s">
        <v>11</v>
      </c>
      <c r="M81">
        <v>64</v>
      </c>
      <c r="N81">
        <f t="shared" si="0"/>
        <v>9.2800000000000011</v>
      </c>
      <c r="O81">
        <f t="shared" si="1"/>
        <v>0</v>
      </c>
      <c r="P81">
        <f t="shared" si="2"/>
        <v>0.10775862068965517</v>
      </c>
      <c r="Q81">
        <f t="shared" si="3"/>
        <v>1.2931034482758619</v>
      </c>
      <c r="R81">
        <f t="shared" si="8"/>
        <v>8.2799999999999727</v>
      </c>
      <c r="S81">
        <f t="shared" si="4"/>
        <v>0.56261624334095828</v>
      </c>
      <c r="T81">
        <v>0.96101622399999886</v>
      </c>
      <c r="U81">
        <f t="shared" si="5"/>
        <v>0.58543886075013751</v>
      </c>
      <c r="V81">
        <f t="shared" si="6"/>
        <v>0.42830520626157031</v>
      </c>
      <c r="W81">
        <f t="shared" si="7"/>
        <v>0.21415260313078516</v>
      </c>
    </row>
    <row r="82" spans="1:23" x14ac:dyDescent="0.25">
      <c r="A82" t="s">
        <v>77</v>
      </c>
      <c r="B82">
        <v>60</v>
      </c>
      <c r="C82">
        <v>8.3002000000000002</v>
      </c>
      <c r="D82" s="1">
        <v>2.9000000000000002E-6</v>
      </c>
      <c r="E82">
        <v>240</v>
      </c>
      <c r="G82">
        <v>0</v>
      </c>
      <c r="H82" t="s">
        <v>11</v>
      </c>
      <c r="I82">
        <v>3</v>
      </c>
      <c r="J82" t="s">
        <v>11</v>
      </c>
      <c r="K82">
        <v>7</v>
      </c>
      <c r="L82" t="s">
        <v>11</v>
      </c>
      <c r="M82">
        <v>65</v>
      </c>
      <c r="N82">
        <f t="shared" ref="N82:N117" si="9">-0.105*M82+16</f>
        <v>9.1750000000000007</v>
      </c>
      <c r="O82">
        <f t="shared" ref="O82:O145" si="10">G82/N82</f>
        <v>0</v>
      </c>
      <c r="P82">
        <f t="shared" ref="P82:P145" si="11">I82/N82</f>
        <v>0.32697547683923706</v>
      </c>
      <c r="Q82">
        <f t="shared" ref="Q82:Q145" si="12">K82/N82</f>
        <v>0.76294277929155307</v>
      </c>
      <c r="R82">
        <f t="shared" si="8"/>
        <v>8.2999999999999723</v>
      </c>
      <c r="S82">
        <f t="shared" ref="S82:S117" si="13">AVERAGE(Q82,Q183,Q284,Q385,Q486)</f>
        <v>0.43912100942703863</v>
      </c>
      <c r="T82">
        <v>0.95923285600000074</v>
      </c>
      <c r="U82">
        <f t="shared" ref="U82:U117" si="14">S82/T82</f>
        <v>0.4577835367922784</v>
      </c>
      <c r="V82">
        <f t="shared" ref="V82:V117" si="15">_xlfn.STDEV.S(Q82,Q183,Q284,Q385,Q486)</f>
        <v>0.34917453164998136</v>
      </c>
      <c r="W82">
        <f t="shared" ref="W82:W117" si="16">V82/2</f>
        <v>0.17458726582499068</v>
      </c>
    </row>
    <row r="83" spans="1:23" x14ac:dyDescent="0.25">
      <c r="A83" t="s">
        <v>78</v>
      </c>
      <c r="B83">
        <v>60.9</v>
      </c>
      <c r="C83">
        <v>8.3180999999999994</v>
      </c>
      <c r="D83" s="1">
        <v>2.9289999999999998E-6</v>
      </c>
      <c r="E83">
        <v>240</v>
      </c>
      <c r="G83">
        <v>0</v>
      </c>
      <c r="H83" t="s">
        <v>11</v>
      </c>
      <c r="I83">
        <v>0</v>
      </c>
      <c r="J83" t="s">
        <v>11</v>
      </c>
      <c r="K83">
        <v>7.5</v>
      </c>
      <c r="L83" t="s">
        <v>11</v>
      </c>
      <c r="M83">
        <v>66</v>
      </c>
      <c r="N83">
        <f t="shared" si="9"/>
        <v>9.07</v>
      </c>
      <c r="O83">
        <f t="shared" si="10"/>
        <v>0</v>
      </c>
      <c r="P83">
        <f t="shared" si="11"/>
        <v>0</v>
      </c>
      <c r="Q83">
        <f t="shared" si="12"/>
        <v>0.82690187431091511</v>
      </c>
      <c r="R83">
        <f t="shared" ref="R83:R117" si="17">R82+0.02</f>
        <v>8.3199999999999719</v>
      </c>
      <c r="S83">
        <f t="shared" si="13"/>
        <v>0.56717475766139347</v>
      </c>
      <c r="T83">
        <v>0.95723805599999867</v>
      </c>
      <c r="U83">
        <f t="shared" si="14"/>
        <v>0.59251171023375426</v>
      </c>
      <c r="V83">
        <f t="shared" si="15"/>
        <v>0.32893097046768993</v>
      </c>
      <c r="W83">
        <f t="shared" si="16"/>
        <v>0.16446548523384497</v>
      </c>
    </row>
    <row r="84" spans="1:23" x14ac:dyDescent="0.25">
      <c r="A84" t="s">
        <v>79</v>
      </c>
      <c r="B84">
        <v>60.9</v>
      </c>
      <c r="C84">
        <v>8.3411000000000008</v>
      </c>
      <c r="D84" s="1">
        <v>2.9280000000000002E-6</v>
      </c>
      <c r="E84">
        <v>240</v>
      </c>
      <c r="G84">
        <v>0</v>
      </c>
      <c r="H84" t="s">
        <v>11</v>
      </c>
      <c r="I84">
        <v>1</v>
      </c>
      <c r="J84" t="s">
        <v>11</v>
      </c>
      <c r="K84">
        <v>7</v>
      </c>
      <c r="L84" t="s">
        <v>11</v>
      </c>
      <c r="M84">
        <v>67</v>
      </c>
      <c r="N84">
        <f t="shared" si="9"/>
        <v>8.9649999999999999</v>
      </c>
      <c r="O84">
        <f t="shared" si="10"/>
        <v>0</v>
      </c>
      <c r="P84">
        <f t="shared" si="11"/>
        <v>0.11154489682097045</v>
      </c>
      <c r="Q84">
        <f t="shared" si="12"/>
        <v>0.78081427774679313</v>
      </c>
      <c r="R84">
        <f t="shared" si="17"/>
        <v>8.3399999999999714</v>
      </c>
      <c r="S84">
        <f t="shared" si="13"/>
        <v>0.7365192903579757</v>
      </c>
      <c r="T84">
        <v>0.95526889599999976</v>
      </c>
      <c r="U84">
        <f t="shared" si="14"/>
        <v>0.77100729798908463</v>
      </c>
      <c r="V84">
        <f t="shared" si="15"/>
        <v>0.33505179048564721</v>
      </c>
      <c r="W84">
        <f t="shared" si="16"/>
        <v>0.1675258952428236</v>
      </c>
    </row>
    <row r="85" spans="1:23" x14ac:dyDescent="0.25">
      <c r="A85" t="s">
        <v>80</v>
      </c>
      <c r="B85">
        <v>60.9</v>
      </c>
      <c r="C85">
        <v>8.3598999999999997</v>
      </c>
      <c r="D85" s="1">
        <v>2.6809999999999998E-6</v>
      </c>
      <c r="E85">
        <v>240</v>
      </c>
      <c r="G85">
        <v>1</v>
      </c>
      <c r="H85" t="s">
        <v>11</v>
      </c>
      <c r="I85">
        <v>2</v>
      </c>
      <c r="J85" t="s">
        <v>11</v>
      </c>
      <c r="K85">
        <v>5</v>
      </c>
      <c r="L85" t="s">
        <v>11</v>
      </c>
      <c r="M85">
        <v>68</v>
      </c>
      <c r="N85">
        <f t="shared" si="9"/>
        <v>8.86</v>
      </c>
      <c r="O85">
        <f t="shared" si="10"/>
        <v>0.11286681715575622</v>
      </c>
      <c r="P85">
        <f t="shared" si="11"/>
        <v>0.22573363431151244</v>
      </c>
      <c r="Q85">
        <f t="shared" si="12"/>
        <v>0.56433408577878108</v>
      </c>
      <c r="R85">
        <f t="shared" si="17"/>
        <v>8.359999999999971</v>
      </c>
      <c r="S85">
        <f t="shared" si="13"/>
        <v>0.59169234521800051</v>
      </c>
      <c r="T85">
        <v>0.95324939999999891</v>
      </c>
      <c r="U85">
        <f t="shared" si="14"/>
        <v>0.62071095478056548</v>
      </c>
      <c r="V85">
        <f t="shared" si="15"/>
        <v>0.14518870705780204</v>
      </c>
      <c r="W85">
        <f t="shared" si="16"/>
        <v>7.2594353528901021E-2</v>
      </c>
    </row>
    <row r="86" spans="1:23" x14ac:dyDescent="0.25">
      <c r="A86" t="s">
        <v>81</v>
      </c>
      <c r="B86">
        <v>60.9</v>
      </c>
      <c r="C86">
        <v>8.3816000000000006</v>
      </c>
      <c r="D86" s="1">
        <v>2.903E-6</v>
      </c>
      <c r="E86">
        <v>240</v>
      </c>
      <c r="G86">
        <v>1</v>
      </c>
      <c r="H86" t="s">
        <v>11</v>
      </c>
      <c r="I86">
        <v>0</v>
      </c>
      <c r="J86" t="s">
        <v>11</v>
      </c>
      <c r="K86">
        <v>4</v>
      </c>
      <c r="L86" t="s">
        <v>11</v>
      </c>
      <c r="M86">
        <v>69</v>
      </c>
      <c r="N86">
        <f t="shared" si="9"/>
        <v>8.754999999999999</v>
      </c>
      <c r="O86">
        <f t="shared" si="10"/>
        <v>0.11422044545973731</v>
      </c>
      <c r="P86">
        <f t="shared" si="11"/>
        <v>0</v>
      </c>
      <c r="Q86">
        <f t="shared" si="12"/>
        <v>0.45688178183894923</v>
      </c>
      <c r="R86">
        <f t="shared" si="17"/>
        <v>8.3799999999999706</v>
      </c>
      <c r="S86">
        <f t="shared" si="13"/>
        <v>0.41090232737509014</v>
      </c>
      <c r="T86">
        <v>0.95118182399999895</v>
      </c>
      <c r="U86">
        <f t="shared" si="14"/>
        <v>0.43199135749579942</v>
      </c>
      <c r="V86">
        <f t="shared" si="15"/>
        <v>0.20792253711970957</v>
      </c>
      <c r="W86">
        <f t="shared" si="16"/>
        <v>0.10396126855985478</v>
      </c>
    </row>
    <row r="87" spans="1:23" x14ac:dyDescent="0.25">
      <c r="A87" t="s">
        <v>82</v>
      </c>
      <c r="B87">
        <v>60.9</v>
      </c>
      <c r="C87">
        <v>8.4011999999999993</v>
      </c>
      <c r="D87" s="1">
        <v>2.9270000000000001E-6</v>
      </c>
      <c r="E87">
        <v>240</v>
      </c>
      <c r="G87">
        <v>1</v>
      </c>
      <c r="H87" t="s">
        <v>11</v>
      </c>
      <c r="I87">
        <v>1</v>
      </c>
      <c r="J87" t="s">
        <v>11</v>
      </c>
      <c r="K87">
        <v>6</v>
      </c>
      <c r="L87" t="s">
        <v>11</v>
      </c>
      <c r="M87">
        <v>70</v>
      </c>
      <c r="N87">
        <f t="shared" si="9"/>
        <v>8.65</v>
      </c>
      <c r="O87">
        <f t="shared" si="10"/>
        <v>0.11560693641618497</v>
      </c>
      <c r="P87">
        <f t="shared" si="11"/>
        <v>0.11560693641618497</v>
      </c>
      <c r="Q87">
        <f t="shared" si="12"/>
        <v>0.69364161849710981</v>
      </c>
      <c r="R87">
        <f t="shared" si="17"/>
        <v>8.3999999999999702</v>
      </c>
      <c r="S87">
        <f t="shared" si="13"/>
        <v>0.37451868428650231</v>
      </c>
      <c r="T87">
        <v>0.94872912900000106</v>
      </c>
      <c r="U87">
        <f t="shared" si="14"/>
        <v>0.39475828541415209</v>
      </c>
      <c r="V87">
        <f t="shared" si="15"/>
        <v>0.20705669284578893</v>
      </c>
      <c r="W87">
        <f t="shared" si="16"/>
        <v>0.10352834642289446</v>
      </c>
    </row>
    <row r="88" spans="1:23" x14ac:dyDescent="0.25">
      <c r="A88" t="s">
        <v>83</v>
      </c>
      <c r="B88">
        <v>60.9</v>
      </c>
      <c r="C88">
        <v>8.4207999999999998</v>
      </c>
      <c r="D88" s="1">
        <v>2.932E-6</v>
      </c>
      <c r="E88">
        <v>240</v>
      </c>
      <c r="G88">
        <v>0</v>
      </c>
      <c r="H88" t="s">
        <v>11</v>
      </c>
      <c r="I88">
        <v>0</v>
      </c>
      <c r="J88" t="s">
        <v>11</v>
      </c>
      <c r="K88">
        <v>9</v>
      </c>
      <c r="L88" t="s">
        <v>11</v>
      </c>
      <c r="M88">
        <v>71</v>
      </c>
      <c r="N88">
        <f t="shared" si="9"/>
        <v>8.5449999999999999</v>
      </c>
      <c r="O88">
        <f t="shared" si="10"/>
        <v>0</v>
      </c>
      <c r="P88">
        <f t="shared" si="11"/>
        <v>0</v>
      </c>
      <c r="Q88">
        <f t="shared" si="12"/>
        <v>1.0532475131655938</v>
      </c>
      <c r="R88">
        <f t="shared" si="17"/>
        <v>8.4199999999999697</v>
      </c>
      <c r="S88">
        <f t="shared" si="13"/>
        <v>0.34548111501996248</v>
      </c>
      <c r="T88">
        <v>0.94612490100000013</v>
      </c>
      <c r="U88">
        <f t="shared" si="14"/>
        <v>0.36515381283677095</v>
      </c>
      <c r="V88">
        <f t="shared" si="15"/>
        <v>0.40934781784231389</v>
      </c>
      <c r="W88">
        <f t="shared" si="16"/>
        <v>0.20467390892115694</v>
      </c>
    </row>
    <row r="89" spans="1:23" x14ac:dyDescent="0.25">
      <c r="A89" t="s">
        <v>84</v>
      </c>
      <c r="B89">
        <v>60.9</v>
      </c>
      <c r="C89">
        <v>8.4411000000000005</v>
      </c>
      <c r="D89" s="1">
        <v>2.9299999999999999E-6</v>
      </c>
      <c r="E89">
        <v>240</v>
      </c>
      <c r="G89">
        <v>1</v>
      </c>
      <c r="H89" t="s">
        <v>11</v>
      </c>
      <c r="I89">
        <v>1</v>
      </c>
      <c r="J89" t="s">
        <v>11</v>
      </c>
      <c r="K89">
        <v>9</v>
      </c>
      <c r="L89" t="s">
        <v>11</v>
      </c>
      <c r="M89">
        <v>72</v>
      </c>
      <c r="N89">
        <f t="shared" si="9"/>
        <v>8.4400000000000013</v>
      </c>
      <c r="O89">
        <f t="shared" si="10"/>
        <v>0.11848341232227487</v>
      </c>
      <c r="P89">
        <f t="shared" si="11"/>
        <v>0.11848341232227487</v>
      </c>
      <c r="Q89">
        <f t="shared" si="12"/>
        <v>1.0663507109004737</v>
      </c>
      <c r="R89">
        <f t="shared" si="17"/>
        <v>8.4399999999999693</v>
      </c>
      <c r="S89">
        <f t="shared" si="13"/>
        <v>0.76678993434789766</v>
      </c>
      <c r="T89">
        <v>0.94379018400000003</v>
      </c>
      <c r="U89">
        <f t="shared" si="14"/>
        <v>0.81245805195606657</v>
      </c>
      <c r="V89">
        <f t="shared" si="15"/>
        <v>0.31674822234877154</v>
      </c>
      <c r="W89">
        <f t="shared" si="16"/>
        <v>0.15837411117438577</v>
      </c>
    </row>
    <row r="90" spans="1:23" x14ac:dyDescent="0.25">
      <c r="A90" t="s">
        <v>85</v>
      </c>
      <c r="B90">
        <v>60.9</v>
      </c>
      <c r="C90">
        <v>8.4587000000000003</v>
      </c>
      <c r="D90" s="1">
        <v>2.9160000000000001E-6</v>
      </c>
      <c r="E90">
        <v>240</v>
      </c>
      <c r="G90">
        <v>0</v>
      </c>
      <c r="H90" t="s">
        <v>11</v>
      </c>
      <c r="I90">
        <v>0</v>
      </c>
      <c r="J90" t="s">
        <v>11</v>
      </c>
      <c r="K90">
        <v>5</v>
      </c>
      <c r="L90" t="s">
        <v>11</v>
      </c>
      <c r="M90">
        <v>73</v>
      </c>
      <c r="N90">
        <f t="shared" si="9"/>
        <v>8.3350000000000009</v>
      </c>
      <c r="O90">
        <f t="shared" si="10"/>
        <v>0</v>
      </c>
      <c r="P90">
        <f t="shared" si="11"/>
        <v>0</v>
      </c>
      <c r="Q90">
        <f t="shared" si="12"/>
        <v>0.59988002399520091</v>
      </c>
      <c r="R90">
        <f t="shared" si="17"/>
        <v>8.4599999999999689</v>
      </c>
      <c r="S90">
        <f t="shared" si="13"/>
        <v>0.45984599234626089</v>
      </c>
      <c r="T90">
        <v>0.94094358899999975</v>
      </c>
      <c r="U90">
        <f t="shared" si="14"/>
        <v>0.4887072909811398</v>
      </c>
      <c r="V90">
        <f t="shared" si="15"/>
        <v>0.21441117998254405</v>
      </c>
      <c r="W90">
        <f t="shared" si="16"/>
        <v>0.10720558999127203</v>
      </c>
    </row>
    <row r="91" spans="1:23" x14ac:dyDescent="0.25">
      <c r="A91" t="s">
        <v>86</v>
      </c>
      <c r="B91">
        <v>60.9</v>
      </c>
      <c r="C91">
        <v>8.4811999999999994</v>
      </c>
      <c r="D91" s="1">
        <v>2.1169999999999998E-6</v>
      </c>
      <c r="E91">
        <v>240</v>
      </c>
      <c r="G91">
        <v>1</v>
      </c>
      <c r="H91" t="s">
        <v>11</v>
      </c>
      <c r="I91">
        <v>0</v>
      </c>
      <c r="J91" t="s">
        <v>11</v>
      </c>
      <c r="K91">
        <v>5</v>
      </c>
      <c r="L91" t="s">
        <v>11</v>
      </c>
      <c r="M91">
        <v>74</v>
      </c>
      <c r="N91">
        <f t="shared" si="9"/>
        <v>8.23</v>
      </c>
      <c r="O91">
        <f t="shared" si="10"/>
        <v>0.12150668286755771</v>
      </c>
      <c r="P91">
        <f t="shared" si="11"/>
        <v>0</v>
      </c>
      <c r="Q91">
        <f t="shared" si="12"/>
        <v>0.60753341433778851</v>
      </c>
      <c r="R91">
        <f t="shared" si="17"/>
        <v>8.4799999999999685</v>
      </c>
      <c r="S91">
        <f t="shared" si="13"/>
        <v>0.47295094612500216</v>
      </c>
      <c r="T91">
        <v>0.93854664899999918</v>
      </c>
      <c r="U91">
        <f t="shared" si="14"/>
        <v>0.50391842177362312</v>
      </c>
      <c r="V91">
        <f t="shared" si="15"/>
        <v>0.42192260988572194</v>
      </c>
      <c r="W91">
        <f t="shared" si="16"/>
        <v>0.21096130494286097</v>
      </c>
    </row>
    <row r="92" spans="1:23" x14ac:dyDescent="0.25">
      <c r="A92" t="s">
        <v>87</v>
      </c>
      <c r="B92">
        <v>60</v>
      </c>
      <c r="C92">
        <v>8.5018999999999991</v>
      </c>
      <c r="D92" s="1">
        <v>2.2409999999999998E-6</v>
      </c>
      <c r="E92">
        <v>240</v>
      </c>
      <c r="G92">
        <v>0</v>
      </c>
      <c r="H92" t="s">
        <v>11</v>
      </c>
      <c r="I92">
        <v>0</v>
      </c>
      <c r="J92" t="s">
        <v>11</v>
      </c>
      <c r="K92">
        <v>4</v>
      </c>
      <c r="L92" t="s">
        <v>11</v>
      </c>
      <c r="M92">
        <v>75</v>
      </c>
      <c r="N92">
        <f t="shared" si="9"/>
        <v>8.125</v>
      </c>
      <c r="O92">
        <f t="shared" si="10"/>
        <v>0</v>
      </c>
      <c r="P92">
        <f t="shared" si="11"/>
        <v>0</v>
      </c>
      <c r="Q92">
        <f t="shared" si="12"/>
        <v>0.49230769230769234</v>
      </c>
      <c r="R92">
        <f t="shared" si="17"/>
        <v>8.499999999999968</v>
      </c>
      <c r="S92">
        <f t="shared" si="13"/>
        <v>0.24941115812810483</v>
      </c>
      <c r="T92">
        <v>0.93557459999999892</v>
      </c>
      <c r="U92">
        <f t="shared" si="14"/>
        <v>0.26658607248219984</v>
      </c>
      <c r="V92">
        <f t="shared" si="15"/>
        <v>0.20419507259437011</v>
      </c>
      <c r="W92">
        <f t="shared" si="16"/>
        <v>0.10209753629718506</v>
      </c>
    </row>
    <row r="93" spans="1:23" x14ac:dyDescent="0.25">
      <c r="A93" t="s">
        <v>88</v>
      </c>
      <c r="B93">
        <v>60.9</v>
      </c>
      <c r="C93">
        <v>8.5198</v>
      </c>
      <c r="D93" s="1">
        <v>2.0600000000000002E-6</v>
      </c>
      <c r="E93">
        <v>240</v>
      </c>
      <c r="G93">
        <v>1</v>
      </c>
      <c r="H93" t="s">
        <v>11</v>
      </c>
      <c r="I93">
        <v>0</v>
      </c>
      <c r="J93" t="s">
        <v>11</v>
      </c>
      <c r="K93">
        <v>10</v>
      </c>
      <c r="L93" t="s">
        <v>11</v>
      </c>
      <c r="M93">
        <v>76</v>
      </c>
      <c r="N93">
        <f t="shared" si="9"/>
        <v>8.02</v>
      </c>
      <c r="O93">
        <f t="shared" si="10"/>
        <v>0.12468827930174564</v>
      </c>
      <c r="P93">
        <f t="shared" si="11"/>
        <v>0</v>
      </c>
      <c r="Q93">
        <f t="shared" si="12"/>
        <v>1.2468827930174564</v>
      </c>
      <c r="R93">
        <f t="shared" si="17"/>
        <v>8.5199999999999676</v>
      </c>
      <c r="S93">
        <f t="shared" si="13"/>
        <v>0.44023194137634886</v>
      </c>
      <c r="T93">
        <v>0.93320139999999885</v>
      </c>
      <c r="U93">
        <f t="shared" si="14"/>
        <v>0.47174376439678445</v>
      </c>
      <c r="V93">
        <f t="shared" si="15"/>
        <v>0.54291772448770137</v>
      </c>
      <c r="W93">
        <f t="shared" si="16"/>
        <v>0.27145886224385068</v>
      </c>
    </row>
    <row r="94" spans="1:23" x14ac:dyDescent="0.25">
      <c r="A94" t="s">
        <v>89</v>
      </c>
      <c r="B94">
        <v>60.9</v>
      </c>
      <c r="C94">
        <v>8.5395000000000003</v>
      </c>
      <c r="D94" s="1">
        <v>2.6479999999999999E-6</v>
      </c>
      <c r="E94">
        <v>240</v>
      </c>
      <c r="G94">
        <v>0</v>
      </c>
      <c r="H94" t="s">
        <v>11</v>
      </c>
      <c r="I94">
        <v>0</v>
      </c>
      <c r="J94" t="s">
        <v>11</v>
      </c>
      <c r="K94">
        <v>4</v>
      </c>
      <c r="L94" t="s">
        <v>11</v>
      </c>
      <c r="M94">
        <v>77</v>
      </c>
      <c r="N94">
        <f t="shared" si="9"/>
        <v>7.9150000000000009</v>
      </c>
      <c r="O94">
        <f t="shared" si="10"/>
        <v>0</v>
      </c>
      <c r="P94">
        <f t="shared" si="11"/>
        <v>0</v>
      </c>
      <c r="Q94">
        <f t="shared" si="12"/>
        <v>0.50536955148452301</v>
      </c>
      <c r="R94">
        <f t="shared" si="17"/>
        <v>8.5399999999999672</v>
      </c>
      <c r="S94">
        <f t="shared" si="13"/>
        <v>0.38071389168451014</v>
      </c>
      <c r="T94">
        <v>0.93053862400000042</v>
      </c>
      <c r="U94">
        <f t="shared" si="14"/>
        <v>0.40913282035298942</v>
      </c>
      <c r="V94">
        <f t="shared" si="15"/>
        <v>0.23035950215006515</v>
      </c>
      <c r="W94">
        <f t="shared" si="16"/>
        <v>0.11517975107503257</v>
      </c>
    </row>
    <row r="95" spans="1:23" x14ac:dyDescent="0.25">
      <c r="A95" t="s">
        <v>90</v>
      </c>
      <c r="B95">
        <v>60.9</v>
      </c>
      <c r="C95">
        <v>8.5609000000000002</v>
      </c>
      <c r="D95" s="1">
        <v>2.9160000000000001E-6</v>
      </c>
      <c r="E95">
        <v>240</v>
      </c>
      <c r="G95">
        <v>0</v>
      </c>
      <c r="H95" t="s">
        <v>11</v>
      </c>
      <c r="I95">
        <v>0</v>
      </c>
      <c r="J95" t="s">
        <v>11</v>
      </c>
      <c r="K95">
        <v>17</v>
      </c>
      <c r="L95" t="s">
        <v>11</v>
      </c>
      <c r="M95">
        <v>78</v>
      </c>
      <c r="N95">
        <f t="shared" si="9"/>
        <v>7.8100000000000005</v>
      </c>
      <c r="O95">
        <f t="shared" si="10"/>
        <v>0</v>
      </c>
      <c r="P95">
        <f t="shared" si="11"/>
        <v>0</v>
      </c>
      <c r="Q95">
        <f t="shared" si="12"/>
        <v>2.1766965428937257</v>
      </c>
      <c r="R95">
        <f t="shared" si="17"/>
        <v>8.5599999999999667</v>
      </c>
      <c r="S95">
        <f t="shared" si="13"/>
        <v>0.75332975053295992</v>
      </c>
      <c r="T95">
        <v>0.92728484099999875</v>
      </c>
      <c r="U95">
        <f t="shared" si="14"/>
        <v>0.81240382374908349</v>
      </c>
      <c r="V95">
        <f t="shared" si="15"/>
        <v>0.804717568215782</v>
      </c>
      <c r="W95">
        <f t="shared" si="16"/>
        <v>0.402358784107891</v>
      </c>
    </row>
    <row r="96" spans="1:23" x14ac:dyDescent="0.25">
      <c r="A96" t="s">
        <v>91</v>
      </c>
      <c r="B96">
        <v>60.9</v>
      </c>
      <c r="C96">
        <v>8.5778999999999996</v>
      </c>
      <c r="D96" s="1">
        <v>2.932E-6</v>
      </c>
      <c r="E96">
        <v>240</v>
      </c>
      <c r="G96">
        <v>0</v>
      </c>
      <c r="H96" t="s">
        <v>11</v>
      </c>
      <c r="I96">
        <v>1</v>
      </c>
      <c r="J96" t="s">
        <v>11</v>
      </c>
      <c r="K96">
        <v>12.5</v>
      </c>
      <c r="L96" t="s">
        <v>11</v>
      </c>
      <c r="M96">
        <v>79</v>
      </c>
      <c r="N96">
        <f t="shared" si="9"/>
        <v>7.7050000000000001</v>
      </c>
      <c r="O96">
        <f t="shared" si="10"/>
        <v>0</v>
      </c>
      <c r="P96">
        <f t="shared" si="11"/>
        <v>0.12978585334198572</v>
      </c>
      <c r="Q96">
        <f t="shared" si="12"/>
        <v>1.6223231667748215</v>
      </c>
      <c r="R96">
        <f t="shared" si="17"/>
        <v>8.5799999999999663</v>
      </c>
      <c r="S96">
        <f t="shared" si="13"/>
        <v>0.64569550316622215</v>
      </c>
      <c r="T96">
        <v>0.92391798900000044</v>
      </c>
      <c r="U96">
        <f t="shared" si="14"/>
        <v>0.69886668606278413</v>
      </c>
      <c r="V96">
        <f t="shared" si="15"/>
        <v>0.56717633245185306</v>
      </c>
      <c r="W96">
        <f t="shared" si="16"/>
        <v>0.28358816622592653</v>
      </c>
    </row>
    <row r="97" spans="1:23" x14ac:dyDescent="0.25">
      <c r="A97" t="s">
        <v>92</v>
      </c>
      <c r="B97">
        <v>60.9</v>
      </c>
      <c r="C97">
        <v>8.5995000000000008</v>
      </c>
      <c r="D97" s="1">
        <v>2.9270000000000001E-6</v>
      </c>
      <c r="E97">
        <v>240</v>
      </c>
      <c r="G97">
        <v>2</v>
      </c>
      <c r="H97" t="s">
        <v>11</v>
      </c>
      <c r="I97">
        <v>0</v>
      </c>
      <c r="J97" t="s">
        <v>11</v>
      </c>
      <c r="K97">
        <v>11</v>
      </c>
      <c r="L97" t="s">
        <v>11</v>
      </c>
      <c r="M97">
        <v>80</v>
      </c>
      <c r="N97">
        <f t="shared" si="9"/>
        <v>7.6</v>
      </c>
      <c r="O97">
        <f t="shared" si="10"/>
        <v>0.26315789473684209</v>
      </c>
      <c r="P97">
        <f t="shared" si="11"/>
        <v>0</v>
      </c>
      <c r="Q97">
        <f t="shared" si="12"/>
        <v>1.4473684210526316</v>
      </c>
      <c r="R97">
        <f t="shared" si="17"/>
        <v>8.5999999999999659</v>
      </c>
      <c r="S97">
        <f t="shared" si="13"/>
        <v>0.61182518476698511</v>
      </c>
      <c r="T97">
        <v>0.92121020100000006</v>
      </c>
      <c r="U97">
        <f t="shared" si="14"/>
        <v>0.66415372311643028</v>
      </c>
      <c r="V97">
        <f t="shared" si="15"/>
        <v>0.51831454896978879</v>
      </c>
      <c r="W97">
        <f t="shared" si="16"/>
        <v>0.2591572744848944</v>
      </c>
    </row>
    <row r="98" spans="1:23" x14ac:dyDescent="0.25">
      <c r="A98" t="s">
        <v>93</v>
      </c>
      <c r="B98">
        <v>60.9</v>
      </c>
      <c r="C98">
        <v>8.6188000000000002</v>
      </c>
      <c r="D98" s="1">
        <v>2.9359999999999999E-6</v>
      </c>
      <c r="E98">
        <v>240</v>
      </c>
      <c r="G98">
        <v>0</v>
      </c>
      <c r="H98" t="s">
        <v>11</v>
      </c>
      <c r="I98">
        <v>1</v>
      </c>
      <c r="J98" t="s">
        <v>11</v>
      </c>
      <c r="K98">
        <v>7</v>
      </c>
      <c r="L98" t="s">
        <v>11</v>
      </c>
      <c r="M98">
        <v>81</v>
      </c>
      <c r="N98">
        <f t="shared" si="9"/>
        <v>7.495000000000001</v>
      </c>
      <c r="O98">
        <f t="shared" si="10"/>
        <v>0</v>
      </c>
      <c r="P98">
        <f t="shared" si="11"/>
        <v>0.13342228152101399</v>
      </c>
      <c r="Q98">
        <f t="shared" si="12"/>
        <v>0.9339559706470979</v>
      </c>
      <c r="R98">
        <f t="shared" si="17"/>
        <v>8.6199999999999655</v>
      </c>
      <c r="S98">
        <f t="shared" si="13"/>
        <v>0.74749766620794578</v>
      </c>
      <c r="T98">
        <v>0.91745701600000018</v>
      </c>
      <c r="U98">
        <f t="shared" si="14"/>
        <v>0.81474952305334558</v>
      </c>
      <c r="V98">
        <f t="shared" si="15"/>
        <v>0.43891867217086755</v>
      </c>
      <c r="W98">
        <f t="shared" si="16"/>
        <v>0.21945933608543378</v>
      </c>
    </row>
    <row r="99" spans="1:23" x14ac:dyDescent="0.25">
      <c r="A99" t="s">
        <v>94</v>
      </c>
      <c r="B99">
        <v>60.9</v>
      </c>
      <c r="C99">
        <v>8.6405999999999992</v>
      </c>
      <c r="D99" s="1">
        <v>2.9160000000000001E-6</v>
      </c>
      <c r="E99">
        <v>240</v>
      </c>
      <c r="G99">
        <v>0</v>
      </c>
      <c r="H99" t="s">
        <v>11</v>
      </c>
      <c r="I99">
        <v>2</v>
      </c>
      <c r="J99" t="s">
        <v>11</v>
      </c>
      <c r="K99">
        <v>12</v>
      </c>
      <c r="L99" t="s">
        <v>11</v>
      </c>
      <c r="M99">
        <v>82</v>
      </c>
      <c r="N99">
        <f t="shared" si="9"/>
        <v>7.3900000000000006</v>
      </c>
      <c r="O99">
        <f t="shared" si="10"/>
        <v>0</v>
      </c>
      <c r="P99">
        <f t="shared" si="11"/>
        <v>0.2706359945872801</v>
      </c>
      <c r="Q99">
        <f t="shared" si="12"/>
        <v>1.6238159675236805</v>
      </c>
      <c r="R99">
        <f t="shared" si="17"/>
        <v>8.639999999999965</v>
      </c>
      <c r="S99">
        <f t="shared" si="13"/>
        <v>1.0280179296419385</v>
      </c>
      <c r="T99">
        <v>0.91457378399999989</v>
      </c>
      <c r="U99">
        <f t="shared" si="14"/>
        <v>1.124040452095376</v>
      </c>
      <c r="V99">
        <f t="shared" si="15"/>
        <v>0.70010324850510064</v>
      </c>
      <c r="W99">
        <f t="shared" si="16"/>
        <v>0.35005162425255032</v>
      </c>
    </row>
    <row r="100" spans="1:23" x14ac:dyDescent="0.25">
      <c r="A100" t="s">
        <v>95</v>
      </c>
      <c r="B100">
        <v>60.9</v>
      </c>
      <c r="C100">
        <v>8.6600999999999999</v>
      </c>
      <c r="D100" s="1">
        <v>2.491E-6</v>
      </c>
      <c r="E100">
        <v>240</v>
      </c>
      <c r="G100">
        <v>0</v>
      </c>
      <c r="H100" t="s">
        <v>11</v>
      </c>
      <c r="I100">
        <v>2</v>
      </c>
      <c r="J100" t="s">
        <v>11</v>
      </c>
      <c r="K100">
        <v>13</v>
      </c>
      <c r="L100" t="s">
        <v>11</v>
      </c>
      <c r="M100">
        <v>83</v>
      </c>
      <c r="N100">
        <f t="shared" si="9"/>
        <v>7.2850000000000001</v>
      </c>
      <c r="O100">
        <f t="shared" si="10"/>
        <v>0</v>
      </c>
      <c r="P100">
        <f t="shared" si="11"/>
        <v>0.27453671928620454</v>
      </c>
      <c r="Q100">
        <f t="shared" si="12"/>
        <v>1.7844886753603295</v>
      </c>
      <c r="R100">
        <f t="shared" si="17"/>
        <v>8.6599999999999646</v>
      </c>
      <c r="S100">
        <f t="shared" si="13"/>
        <v>0.62319756113238278</v>
      </c>
      <c r="T100">
        <v>0.91098457599999882</v>
      </c>
      <c r="U100">
        <f t="shared" si="14"/>
        <v>0.6840923299368612</v>
      </c>
      <c r="V100">
        <f t="shared" si="15"/>
        <v>0.65703665277867707</v>
      </c>
      <c r="W100">
        <f t="shared" si="16"/>
        <v>0.32851832638933853</v>
      </c>
    </row>
    <row r="101" spans="1:23" x14ac:dyDescent="0.25">
      <c r="A101" t="s">
        <v>96</v>
      </c>
      <c r="B101">
        <v>60.9</v>
      </c>
      <c r="C101">
        <v>8.6814999999999998</v>
      </c>
      <c r="D101" s="1">
        <v>2.6740000000000001E-6</v>
      </c>
      <c r="E101">
        <v>240</v>
      </c>
      <c r="G101">
        <v>1</v>
      </c>
      <c r="H101" t="s">
        <v>11</v>
      </c>
      <c r="I101">
        <v>0</v>
      </c>
      <c r="J101" t="s">
        <v>11</v>
      </c>
      <c r="K101">
        <v>10</v>
      </c>
      <c r="L101" t="s">
        <v>11</v>
      </c>
      <c r="M101">
        <v>84</v>
      </c>
      <c r="N101">
        <f t="shared" si="9"/>
        <v>7.18</v>
      </c>
      <c r="O101">
        <f t="shared" si="10"/>
        <v>0.1392757660167131</v>
      </c>
      <c r="P101">
        <f t="shared" si="11"/>
        <v>0</v>
      </c>
      <c r="Q101">
        <f t="shared" si="12"/>
        <v>1.392757660167131</v>
      </c>
      <c r="R101">
        <f t="shared" si="17"/>
        <v>8.6799999999999642</v>
      </c>
      <c r="S101">
        <f t="shared" si="13"/>
        <v>0.73777116042090252</v>
      </c>
      <c r="T101">
        <v>0.90787734899999961</v>
      </c>
      <c r="U101">
        <f t="shared" si="14"/>
        <v>0.81263307343611546</v>
      </c>
      <c r="V101">
        <f t="shared" si="15"/>
        <v>0.61407228973693295</v>
      </c>
      <c r="W101">
        <f t="shared" si="16"/>
        <v>0.30703614486846648</v>
      </c>
    </row>
    <row r="102" spans="1:23" x14ac:dyDescent="0.25">
      <c r="A102" t="s">
        <v>97</v>
      </c>
      <c r="B102">
        <v>60</v>
      </c>
      <c r="C102">
        <v>8.7004999999999999</v>
      </c>
      <c r="D102" s="1">
        <v>2.9299999999999999E-6</v>
      </c>
      <c r="E102">
        <v>240</v>
      </c>
      <c r="G102">
        <v>0</v>
      </c>
      <c r="H102" t="s">
        <v>11</v>
      </c>
      <c r="I102">
        <v>0</v>
      </c>
      <c r="J102" t="s">
        <v>11</v>
      </c>
      <c r="K102">
        <v>5</v>
      </c>
      <c r="L102" t="s">
        <v>11</v>
      </c>
      <c r="M102">
        <v>85</v>
      </c>
      <c r="N102">
        <f t="shared" si="9"/>
        <v>7.0750000000000011</v>
      </c>
      <c r="O102">
        <f t="shared" si="10"/>
        <v>0</v>
      </c>
      <c r="P102">
        <f t="shared" si="11"/>
        <v>0</v>
      </c>
      <c r="Q102">
        <f t="shared" si="12"/>
        <v>0.70671378091872783</v>
      </c>
      <c r="R102">
        <f t="shared" si="17"/>
        <v>8.6999999999999638</v>
      </c>
      <c r="S102">
        <f t="shared" si="13"/>
        <v>0.41460769118768442</v>
      </c>
      <c r="T102">
        <v>0.90379878899999966</v>
      </c>
      <c r="U102">
        <f t="shared" si="14"/>
        <v>0.45873893197668864</v>
      </c>
      <c r="V102">
        <f t="shared" si="15"/>
        <v>0.3161225752707697</v>
      </c>
      <c r="W102">
        <f t="shared" si="16"/>
        <v>0.15806128763538485</v>
      </c>
    </row>
    <row r="103" spans="1:23" x14ac:dyDescent="0.25">
      <c r="A103" t="s">
        <v>98</v>
      </c>
      <c r="B103">
        <v>60.9</v>
      </c>
      <c r="C103">
        <v>8.7187999999999999</v>
      </c>
      <c r="D103" s="1">
        <v>2.0269999999999998E-6</v>
      </c>
      <c r="E103">
        <v>240</v>
      </c>
      <c r="G103">
        <v>0</v>
      </c>
      <c r="H103" t="s">
        <v>11</v>
      </c>
      <c r="I103">
        <v>0</v>
      </c>
      <c r="J103" t="s">
        <v>11</v>
      </c>
      <c r="K103">
        <v>8</v>
      </c>
      <c r="L103" t="s">
        <v>11</v>
      </c>
      <c r="M103">
        <v>86</v>
      </c>
      <c r="N103">
        <f t="shared" si="9"/>
        <v>6.9700000000000006</v>
      </c>
      <c r="O103">
        <f t="shared" si="10"/>
        <v>0</v>
      </c>
      <c r="P103">
        <f t="shared" si="11"/>
        <v>0</v>
      </c>
      <c r="Q103">
        <f t="shared" si="12"/>
        <v>1.1477761836441893</v>
      </c>
      <c r="R103">
        <f t="shared" si="17"/>
        <v>8.7199999999999633</v>
      </c>
      <c r="S103">
        <f t="shared" si="13"/>
        <v>0.42326714508884722</v>
      </c>
      <c r="T103">
        <v>0.90083258399999977</v>
      </c>
      <c r="U103">
        <f t="shared" si="14"/>
        <v>0.46986216152328625</v>
      </c>
      <c r="V103">
        <f t="shared" si="15"/>
        <v>0.47534410443753022</v>
      </c>
      <c r="W103">
        <f t="shared" si="16"/>
        <v>0.23767205221876511</v>
      </c>
    </row>
    <row r="104" spans="1:23" x14ac:dyDescent="0.25">
      <c r="A104" t="s">
        <v>99</v>
      </c>
      <c r="B104">
        <v>60.9</v>
      </c>
      <c r="C104">
        <v>8.7413000000000007</v>
      </c>
      <c r="D104" s="1">
        <v>2.3470000000000001E-6</v>
      </c>
      <c r="E104">
        <v>240</v>
      </c>
      <c r="G104">
        <v>1</v>
      </c>
      <c r="H104" t="s">
        <v>11</v>
      </c>
      <c r="I104">
        <v>5</v>
      </c>
      <c r="J104" t="s">
        <v>11</v>
      </c>
      <c r="K104">
        <v>10</v>
      </c>
      <c r="L104" t="s">
        <v>11</v>
      </c>
      <c r="M104">
        <v>87</v>
      </c>
      <c r="N104">
        <f t="shared" si="9"/>
        <v>6.8650000000000002</v>
      </c>
      <c r="O104">
        <f t="shared" si="10"/>
        <v>0.14566642388929352</v>
      </c>
      <c r="P104">
        <f t="shared" si="11"/>
        <v>0.72833211944646759</v>
      </c>
      <c r="Q104">
        <f t="shared" si="12"/>
        <v>1.4566642388929352</v>
      </c>
      <c r="R104">
        <f t="shared" si="17"/>
        <v>8.7399999999999629</v>
      </c>
      <c r="S104">
        <f t="shared" si="13"/>
        <v>0.50111636873593279</v>
      </c>
      <c r="T104">
        <v>0.89701578400000059</v>
      </c>
      <c r="U104">
        <f t="shared" si="14"/>
        <v>0.55864832890825977</v>
      </c>
      <c r="V104">
        <f t="shared" si="15"/>
        <v>0.59589919238587075</v>
      </c>
      <c r="W104">
        <f t="shared" si="16"/>
        <v>0.29794959619293537</v>
      </c>
    </row>
    <row r="105" spans="1:23" x14ac:dyDescent="0.25">
      <c r="A105" t="s">
        <v>100</v>
      </c>
      <c r="B105">
        <v>60.9</v>
      </c>
      <c r="C105">
        <v>8.76</v>
      </c>
      <c r="D105" s="1">
        <v>2.9380000000000001E-6</v>
      </c>
      <c r="E105">
        <v>240</v>
      </c>
      <c r="G105">
        <v>1</v>
      </c>
      <c r="H105" t="s">
        <v>11</v>
      </c>
      <c r="I105">
        <v>2</v>
      </c>
      <c r="J105" t="s">
        <v>11</v>
      </c>
      <c r="K105">
        <v>10</v>
      </c>
      <c r="L105" t="s">
        <v>11</v>
      </c>
      <c r="M105">
        <v>88</v>
      </c>
      <c r="N105">
        <f t="shared" si="9"/>
        <v>6.76</v>
      </c>
      <c r="O105">
        <f t="shared" si="10"/>
        <v>0.14792899408284024</v>
      </c>
      <c r="P105">
        <f t="shared" si="11"/>
        <v>0.29585798816568049</v>
      </c>
      <c r="Q105">
        <f t="shared" si="12"/>
        <v>1.4792899408284024</v>
      </c>
      <c r="R105">
        <f t="shared" si="17"/>
        <v>8.7599999999999625</v>
      </c>
      <c r="S105">
        <f t="shared" si="13"/>
        <v>0.52343109253207731</v>
      </c>
      <c r="T105">
        <v>0.89292261599999989</v>
      </c>
      <c r="U105">
        <f t="shared" si="14"/>
        <v>0.58619983764872785</v>
      </c>
      <c r="V105">
        <f t="shared" si="15"/>
        <v>0.57156346251335666</v>
      </c>
      <c r="W105">
        <f t="shared" si="16"/>
        <v>0.28578173125667833</v>
      </c>
    </row>
    <row r="106" spans="1:23" x14ac:dyDescent="0.25">
      <c r="A106" t="s">
        <v>101</v>
      </c>
      <c r="B106">
        <v>60.9</v>
      </c>
      <c r="C106">
        <v>8.7789000000000001</v>
      </c>
      <c r="D106" s="1">
        <v>2.768E-6</v>
      </c>
      <c r="E106">
        <v>240</v>
      </c>
      <c r="G106">
        <v>1</v>
      </c>
      <c r="H106" t="s">
        <v>11</v>
      </c>
      <c r="I106">
        <v>0</v>
      </c>
      <c r="J106" t="s">
        <v>11</v>
      </c>
      <c r="K106">
        <v>8</v>
      </c>
      <c r="L106" t="s">
        <v>11</v>
      </c>
      <c r="M106">
        <v>89</v>
      </c>
      <c r="N106">
        <f t="shared" si="9"/>
        <v>6.6550000000000011</v>
      </c>
      <c r="O106">
        <f t="shared" si="10"/>
        <v>0.15026296018031551</v>
      </c>
      <c r="P106">
        <f t="shared" si="11"/>
        <v>0</v>
      </c>
      <c r="Q106">
        <f t="shared" si="12"/>
        <v>1.2021036814425241</v>
      </c>
      <c r="R106">
        <f t="shared" si="17"/>
        <v>8.7799999999999621</v>
      </c>
      <c r="S106">
        <f t="shared" si="13"/>
        <v>0.47073222363445166</v>
      </c>
      <c r="T106">
        <v>0.88943258399999792</v>
      </c>
      <c r="U106">
        <f t="shared" si="14"/>
        <v>0.52925003210187405</v>
      </c>
      <c r="V106">
        <f t="shared" si="15"/>
        <v>0.50366911374420098</v>
      </c>
      <c r="W106">
        <f t="shared" si="16"/>
        <v>0.25183455687210049</v>
      </c>
    </row>
    <row r="107" spans="1:23" x14ac:dyDescent="0.25">
      <c r="A107" t="s">
        <v>102</v>
      </c>
      <c r="B107">
        <v>60.9</v>
      </c>
      <c r="C107">
        <v>8.7996999999999996</v>
      </c>
      <c r="D107" s="1">
        <v>2.9220000000000001E-6</v>
      </c>
      <c r="E107">
        <v>240</v>
      </c>
      <c r="G107">
        <v>0</v>
      </c>
      <c r="H107" t="s">
        <v>11</v>
      </c>
      <c r="I107">
        <v>1</v>
      </c>
      <c r="J107" t="s">
        <v>11</v>
      </c>
      <c r="K107">
        <v>9</v>
      </c>
      <c r="L107" t="s">
        <v>11</v>
      </c>
      <c r="M107">
        <v>90</v>
      </c>
      <c r="N107">
        <f t="shared" si="9"/>
        <v>6.5500000000000007</v>
      </c>
      <c r="O107">
        <f t="shared" si="10"/>
        <v>0</v>
      </c>
      <c r="P107">
        <f t="shared" si="11"/>
        <v>0.15267175572519082</v>
      </c>
      <c r="Q107">
        <f t="shared" si="12"/>
        <v>1.3740458015267174</v>
      </c>
      <c r="R107">
        <f t="shared" si="17"/>
        <v>8.7999999999999616</v>
      </c>
      <c r="S107">
        <f t="shared" si="13"/>
        <v>0.85090009851756676</v>
      </c>
      <c r="T107">
        <v>0.88561974899999907</v>
      </c>
      <c r="U107">
        <f t="shared" si="14"/>
        <v>0.96079621020010431</v>
      </c>
      <c r="V107">
        <f t="shared" si="15"/>
        <v>0.67036054491734964</v>
      </c>
      <c r="W107">
        <f t="shared" si="16"/>
        <v>0.33518027245867482</v>
      </c>
    </row>
    <row r="108" spans="1:23" x14ac:dyDescent="0.25">
      <c r="A108" t="s">
        <v>103</v>
      </c>
      <c r="B108">
        <v>60.9</v>
      </c>
      <c r="C108">
        <v>8.8222000000000005</v>
      </c>
      <c r="D108" s="1">
        <v>1.945E-6</v>
      </c>
      <c r="E108">
        <v>240</v>
      </c>
      <c r="G108">
        <v>1</v>
      </c>
      <c r="H108" t="s">
        <v>11</v>
      </c>
      <c r="I108">
        <v>1</v>
      </c>
      <c r="J108" t="s">
        <v>11</v>
      </c>
      <c r="K108">
        <v>11</v>
      </c>
      <c r="L108" t="s">
        <v>11</v>
      </c>
      <c r="M108">
        <v>91</v>
      </c>
      <c r="N108">
        <f t="shared" si="9"/>
        <v>6.4450000000000003</v>
      </c>
      <c r="O108">
        <f t="shared" si="10"/>
        <v>0.1551590380139643</v>
      </c>
      <c r="P108">
        <f t="shared" si="11"/>
        <v>0.1551590380139643</v>
      </c>
      <c r="Q108">
        <f t="shared" si="12"/>
        <v>1.7067494181536074</v>
      </c>
      <c r="R108">
        <f t="shared" si="17"/>
        <v>8.8199999999999612</v>
      </c>
      <c r="S108">
        <f t="shared" si="13"/>
        <v>0.54221008880649091</v>
      </c>
      <c r="T108">
        <v>0.8817107249999987</v>
      </c>
      <c r="U108">
        <f t="shared" si="14"/>
        <v>0.61495235731253206</v>
      </c>
      <c r="V108">
        <f t="shared" si="15"/>
        <v>0.71979070346501417</v>
      </c>
      <c r="W108">
        <f t="shared" si="16"/>
        <v>0.35989535173250708</v>
      </c>
    </row>
    <row r="109" spans="1:23" x14ac:dyDescent="0.25">
      <c r="A109" t="s">
        <v>104</v>
      </c>
      <c r="B109">
        <v>60.9</v>
      </c>
      <c r="C109">
        <v>8.8409999999999993</v>
      </c>
      <c r="D109" s="1">
        <v>2.937E-6</v>
      </c>
      <c r="E109">
        <v>240</v>
      </c>
      <c r="G109">
        <v>0</v>
      </c>
      <c r="H109" t="s">
        <v>11</v>
      </c>
      <c r="I109">
        <v>0</v>
      </c>
      <c r="J109" t="s">
        <v>11</v>
      </c>
      <c r="K109">
        <v>10.5</v>
      </c>
      <c r="L109" t="s">
        <v>11</v>
      </c>
      <c r="M109">
        <v>92</v>
      </c>
      <c r="N109">
        <f t="shared" si="9"/>
        <v>6.34</v>
      </c>
      <c r="O109">
        <f t="shared" si="10"/>
        <v>0</v>
      </c>
      <c r="P109">
        <f t="shared" si="11"/>
        <v>0</v>
      </c>
      <c r="Q109">
        <f t="shared" si="12"/>
        <v>1.6561514195583598</v>
      </c>
      <c r="R109">
        <f t="shared" si="17"/>
        <v>8.8399999999999608</v>
      </c>
      <c r="S109">
        <f t="shared" si="13"/>
        <v>0.60462502259131568</v>
      </c>
      <c r="T109">
        <v>0.87751944900000023</v>
      </c>
      <c r="U109">
        <f t="shared" si="14"/>
        <v>0.68901609335306657</v>
      </c>
      <c r="V109">
        <f t="shared" si="15"/>
        <v>0.64515839500352778</v>
      </c>
      <c r="W109">
        <f t="shared" si="16"/>
        <v>0.32257919750176389</v>
      </c>
    </row>
    <row r="110" spans="1:23" x14ac:dyDescent="0.25">
      <c r="A110" t="s">
        <v>105</v>
      </c>
      <c r="B110">
        <v>60.9</v>
      </c>
      <c r="C110">
        <v>8.8606999999999996</v>
      </c>
      <c r="D110" s="1">
        <v>2.9409999999999999E-6</v>
      </c>
      <c r="E110">
        <v>240</v>
      </c>
      <c r="G110">
        <v>0</v>
      </c>
      <c r="H110" t="s">
        <v>11</v>
      </c>
      <c r="I110">
        <v>2</v>
      </c>
      <c r="J110" t="s">
        <v>11</v>
      </c>
      <c r="K110">
        <v>12</v>
      </c>
      <c r="L110" t="s">
        <v>11</v>
      </c>
      <c r="M110">
        <v>93</v>
      </c>
      <c r="N110">
        <f t="shared" si="9"/>
        <v>6.2350000000000012</v>
      </c>
      <c r="O110">
        <f t="shared" si="10"/>
        <v>0</v>
      </c>
      <c r="P110">
        <f t="shared" si="11"/>
        <v>0.32076984763432231</v>
      </c>
      <c r="Q110">
        <f t="shared" si="12"/>
        <v>1.9246190858059338</v>
      </c>
      <c r="R110">
        <f t="shared" si="17"/>
        <v>8.8599999999999604</v>
      </c>
      <c r="S110">
        <f t="shared" si="13"/>
        <v>0.59810612177395628</v>
      </c>
      <c r="T110">
        <v>0.87332714099999986</v>
      </c>
      <c r="U110">
        <f t="shared" si="14"/>
        <v>0.68485919387447092</v>
      </c>
      <c r="V110">
        <f t="shared" si="15"/>
        <v>0.76710611877926715</v>
      </c>
      <c r="W110">
        <f t="shared" si="16"/>
        <v>0.38355305938963358</v>
      </c>
    </row>
    <row r="111" spans="1:23" x14ac:dyDescent="0.25">
      <c r="A111" t="s">
        <v>106</v>
      </c>
      <c r="B111">
        <v>60.9</v>
      </c>
      <c r="C111">
        <v>8.8821999999999992</v>
      </c>
      <c r="D111" s="1">
        <v>2.6350000000000002E-6</v>
      </c>
      <c r="E111">
        <v>240</v>
      </c>
      <c r="G111">
        <v>2</v>
      </c>
      <c r="H111" t="s">
        <v>11</v>
      </c>
      <c r="I111">
        <v>0</v>
      </c>
      <c r="J111" t="s">
        <v>11</v>
      </c>
      <c r="K111">
        <v>11</v>
      </c>
      <c r="L111" t="s">
        <v>11</v>
      </c>
      <c r="M111">
        <v>94</v>
      </c>
      <c r="N111">
        <f t="shared" si="9"/>
        <v>6.1300000000000008</v>
      </c>
      <c r="O111">
        <f t="shared" si="10"/>
        <v>0.32626427406199016</v>
      </c>
      <c r="P111">
        <f t="shared" si="11"/>
        <v>0</v>
      </c>
      <c r="Q111">
        <f t="shared" si="12"/>
        <v>1.794453507340946</v>
      </c>
      <c r="R111">
        <f t="shared" si="17"/>
        <v>8.8799999999999599</v>
      </c>
      <c r="S111">
        <f t="shared" si="13"/>
        <v>0.60138987593306792</v>
      </c>
      <c r="T111">
        <v>0.86909594099999854</v>
      </c>
      <c r="U111">
        <f t="shared" si="14"/>
        <v>0.69197179225241479</v>
      </c>
      <c r="V111">
        <f t="shared" si="15"/>
        <v>0.74674147744059538</v>
      </c>
      <c r="W111">
        <f t="shared" si="16"/>
        <v>0.37337073872029769</v>
      </c>
    </row>
    <row r="112" spans="1:23" x14ac:dyDescent="0.25">
      <c r="A112" t="s">
        <v>107</v>
      </c>
      <c r="B112">
        <v>60.9</v>
      </c>
      <c r="C112">
        <v>8.8999000000000006</v>
      </c>
      <c r="D112" s="1">
        <v>2.193E-6</v>
      </c>
      <c r="E112">
        <v>240</v>
      </c>
      <c r="G112">
        <v>0</v>
      </c>
      <c r="H112" t="s">
        <v>11</v>
      </c>
      <c r="I112">
        <v>3</v>
      </c>
      <c r="J112" t="s">
        <v>11</v>
      </c>
      <c r="K112">
        <v>10</v>
      </c>
      <c r="L112" t="s">
        <v>11</v>
      </c>
      <c r="M112">
        <v>95</v>
      </c>
      <c r="N112">
        <f t="shared" si="9"/>
        <v>6.0250000000000004</v>
      </c>
      <c r="O112">
        <f t="shared" si="10"/>
        <v>0</v>
      </c>
      <c r="P112">
        <f t="shared" si="11"/>
        <v>0.49792531120331945</v>
      </c>
      <c r="Q112">
        <f t="shared" si="12"/>
        <v>1.6597510373443982</v>
      </c>
      <c r="R112">
        <f t="shared" si="17"/>
        <v>8.8999999999999595</v>
      </c>
      <c r="S112">
        <f t="shared" si="13"/>
        <v>0.73456010914089853</v>
      </c>
      <c r="T112">
        <v>0.86461062899999863</v>
      </c>
      <c r="U112">
        <f t="shared" si="14"/>
        <v>0.84958487034849961</v>
      </c>
      <c r="V112">
        <f t="shared" si="15"/>
        <v>0.67069746549461196</v>
      </c>
      <c r="W112">
        <f t="shared" si="16"/>
        <v>0.33534873274730598</v>
      </c>
    </row>
    <row r="113" spans="1:23" x14ac:dyDescent="0.25">
      <c r="A113" t="s">
        <v>108</v>
      </c>
      <c r="B113">
        <v>60.9</v>
      </c>
      <c r="C113">
        <v>8.9186999999999994</v>
      </c>
      <c r="D113" s="1">
        <v>2.9399999999999998E-6</v>
      </c>
      <c r="E113">
        <v>240</v>
      </c>
      <c r="G113">
        <v>0</v>
      </c>
      <c r="H113" t="s">
        <v>11</v>
      </c>
      <c r="I113">
        <v>0</v>
      </c>
      <c r="J113" t="s">
        <v>11</v>
      </c>
      <c r="K113">
        <v>6</v>
      </c>
      <c r="L113" t="s">
        <v>11</v>
      </c>
      <c r="M113">
        <v>96</v>
      </c>
      <c r="N113">
        <f t="shared" si="9"/>
        <v>5.92</v>
      </c>
      <c r="O113">
        <f t="shared" si="10"/>
        <v>0</v>
      </c>
      <c r="P113">
        <f t="shared" si="11"/>
        <v>0</v>
      </c>
      <c r="Q113">
        <f t="shared" si="12"/>
        <v>1.0135135135135136</v>
      </c>
      <c r="R113">
        <f t="shared" si="17"/>
        <v>8.9199999999999591</v>
      </c>
      <c r="S113">
        <f t="shared" si="13"/>
        <v>0.85398657643907883</v>
      </c>
      <c r="T113">
        <v>0.86099102399999872</v>
      </c>
      <c r="U113">
        <f t="shared" si="14"/>
        <v>0.9918646683116642</v>
      </c>
      <c r="V113">
        <f t="shared" si="15"/>
        <v>0.57822020833122478</v>
      </c>
      <c r="W113">
        <f t="shared" si="16"/>
        <v>0.28911010416561239</v>
      </c>
    </row>
    <row r="114" spans="1:23" x14ac:dyDescent="0.25">
      <c r="A114" t="s">
        <v>109</v>
      </c>
      <c r="B114">
        <v>60.9</v>
      </c>
      <c r="C114">
        <v>8.9405000000000001</v>
      </c>
      <c r="D114" s="1">
        <v>2.1859999999999999E-6</v>
      </c>
      <c r="E114">
        <v>240</v>
      </c>
      <c r="G114">
        <v>1</v>
      </c>
      <c r="H114" t="s">
        <v>11</v>
      </c>
      <c r="I114">
        <v>-0.5</v>
      </c>
      <c r="J114" t="s">
        <v>11</v>
      </c>
      <c r="K114">
        <v>6.5</v>
      </c>
      <c r="L114" t="s">
        <v>11</v>
      </c>
      <c r="M114">
        <v>97</v>
      </c>
      <c r="N114">
        <f t="shared" si="9"/>
        <v>5.8149999999999995</v>
      </c>
      <c r="O114">
        <f t="shared" si="10"/>
        <v>0.1719690455717971</v>
      </c>
      <c r="P114">
        <f t="shared" si="11"/>
        <v>-8.5984522785898548E-2</v>
      </c>
      <c r="Q114">
        <f t="shared" si="12"/>
        <v>1.1177987962166811</v>
      </c>
      <c r="R114">
        <f t="shared" si="17"/>
        <v>8.9399999999999586</v>
      </c>
      <c r="S114">
        <f t="shared" si="13"/>
        <v>0.76485421373144846</v>
      </c>
      <c r="T114">
        <v>0.8560125489999999</v>
      </c>
      <c r="U114">
        <f t="shared" si="14"/>
        <v>0.89350817885200018</v>
      </c>
      <c r="V114">
        <f t="shared" si="15"/>
        <v>0.62802009058301556</v>
      </c>
      <c r="W114">
        <f t="shared" si="16"/>
        <v>0.31401004529150778</v>
      </c>
    </row>
    <row r="115" spans="1:23" x14ac:dyDescent="0.25">
      <c r="A115" t="s">
        <v>110</v>
      </c>
      <c r="B115">
        <v>60.9</v>
      </c>
      <c r="C115">
        <v>8.9585000000000008</v>
      </c>
      <c r="D115" s="1">
        <v>2.7489999999999999E-6</v>
      </c>
      <c r="E115">
        <v>240</v>
      </c>
      <c r="G115">
        <v>0</v>
      </c>
      <c r="H115" t="s">
        <v>11</v>
      </c>
      <c r="I115">
        <v>1</v>
      </c>
      <c r="J115" t="s">
        <v>11</v>
      </c>
      <c r="K115">
        <v>5.5</v>
      </c>
      <c r="L115" t="s">
        <v>11</v>
      </c>
      <c r="M115">
        <v>98</v>
      </c>
      <c r="N115">
        <f t="shared" si="9"/>
        <v>5.7100000000000009</v>
      </c>
      <c r="O115">
        <f t="shared" si="10"/>
        <v>0</v>
      </c>
      <c r="P115">
        <f t="shared" si="11"/>
        <v>0.17513134851138351</v>
      </c>
      <c r="Q115">
        <f t="shared" si="12"/>
        <v>0.96322241681260934</v>
      </c>
      <c r="R115">
        <f t="shared" si="17"/>
        <v>8.9599999999999582</v>
      </c>
      <c r="S115">
        <f t="shared" si="13"/>
        <v>0.48580306451851929</v>
      </c>
      <c r="T115">
        <v>0.85153178400000051</v>
      </c>
      <c r="U115">
        <f t="shared" si="14"/>
        <v>0.57050491085194655</v>
      </c>
      <c r="V115">
        <f t="shared" si="15"/>
        <v>0.34637608847053725</v>
      </c>
      <c r="W115">
        <f t="shared" si="16"/>
        <v>0.17318804423526862</v>
      </c>
    </row>
    <row r="116" spans="1:23" x14ac:dyDescent="0.25">
      <c r="A116" t="s">
        <v>111</v>
      </c>
      <c r="B116">
        <v>60.9</v>
      </c>
      <c r="C116">
        <v>8.9793000000000003</v>
      </c>
      <c r="D116" s="1">
        <v>2.9399999999999998E-6</v>
      </c>
      <c r="E116">
        <v>240</v>
      </c>
      <c r="G116">
        <v>0</v>
      </c>
      <c r="H116" t="s">
        <v>11</v>
      </c>
      <c r="I116">
        <v>0</v>
      </c>
      <c r="J116" t="s">
        <v>11</v>
      </c>
      <c r="K116">
        <v>4</v>
      </c>
      <c r="L116" t="s">
        <v>11</v>
      </c>
      <c r="M116">
        <v>99</v>
      </c>
      <c r="N116">
        <f t="shared" si="9"/>
        <v>5.6050000000000004</v>
      </c>
      <c r="O116">
        <f t="shared" si="10"/>
        <v>0</v>
      </c>
      <c r="P116">
        <f t="shared" si="11"/>
        <v>0</v>
      </c>
      <c r="Q116">
        <f t="shared" si="12"/>
        <v>0.71364852809991075</v>
      </c>
      <c r="R116">
        <f t="shared" si="17"/>
        <v>8.9799999999999578</v>
      </c>
      <c r="S116">
        <f t="shared" si="13"/>
        <v>0.32397806529901185</v>
      </c>
      <c r="T116">
        <v>0.84615541600000022</v>
      </c>
      <c r="U116">
        <f t="shared" si="14"/>
        <v>0.38288245772926871</v>
      </c>
      <c r="V116">
        <f t="shared" si="15"/>
        <v>0.33843086286966478</v>
      </c>
      <c r="W116">
        <f t="shared" si="16"/>
        <v>0.16921543143483239</v>
      </c>
    </row>
    <row r="117" spans="1:23" x14ac:dyDescent="0.25">
      <c r="A117" t="s">
        <v>112</v>
      </c>
      <c r="B117">
        <v>60.9</v>
      </c>
      <c r="C117">
        <v>9.0014000000000003</v>
      </c>
      <c r="D117" s="1">
        <v>2.4269999999999998E-6</v>
      </c>
      <c r="E117">
        <v>240</v>
      </c>
      <c r="G117">
        <v>2</v>
      </c>
      <c r="H117" t="s">
        <v>11</v>
      </c>
      <c r="I117">
        <v>1</v>
      </c>
      <c r="J117" t="s">
        <v>11</v>
      </c>
      <c r="K117">
        <v>13</v>
      </c>
      <c r="L117" t="s">
        <v>11</v>
      </c>
      <c r="M117">
        <v>100</v>
      </c>
      <c r="N117">
        <f t="shared" si="9"/>
        <v>5.5</v>
      </c>
      <c r="O117">
        <f t="shared" si="10"/>
        <v>0.36363636363636365</v>
      </c>
      <c r="P117">
        <f t="shared" si="11"/>
        <v>0.18181818181818182</v>
      </c>
      <c r="Q117">
        <f t="shared" si="12"/>
        <v>2.3636363636363638</v>
      </c>
      <c r="R117">
        <f t="shared" si="17"/>
        <v>8.9999999999999574</v>
      </c>
      <c r="S117">
        <f t="shared" si="13"/>
        <v>0.93704188094573038</v>
      </c>
      <c r="T117">
        <v>0.84164838900000127</v>
      </c>
      <c r="U117">
        <f t="shared" si="14"/>
        <v>1.113341263635127</v>
      </c>
      <c r="V117">
        <f t="shared" si="15"/>
        <v>0.90303804436333235</v>
      </c>
      <c r="W117">
        <f t="shared" si="16"/>
        <v>0.45151902218166617</v>
      </c>
    </row>
    <row r="118" spans="1:23" x14ac:dyDescent="0.25">
      <c r="A118" t="s">
        <v>113</v>
      </c>
      <c r="B118">
        <v>60.9</v>
      </c>
      <c r="C118">
        <v>7.0000999999999998</v>
      </c>
      <c r="D118" s="1">
        <v>2.3609999999999999E-6</v>
      </c>
      <c r="E118">
        <v>240</v>
      </c>
      <c r="G118">
        <v>0</v>
      </c>
      <c r="H118" t="s">
        <v>11</v>
      </c>
      <c r="I118">
        <v>0</v>
      </c>
      <c r="J118" t="s">
        <v>11</v>
      </c>
      <c r="K118">
        <v>0</v>
      </c>
      <c r="L118" t="s">
        <v>11</v>
      </c>
      <c r="M118">
        <v>0</v>
      </c>
      <c r="N118">
        <v>5.5</v>
      </c>
      <c r="O118">
        <f t="shared" si="10"/>
        <v>0</v>
      </c>
      <c r="P118">
        <f t="shared" si="11"/>
        <v>0</v>
      </c>
      <c r="Q118">
        <f t="shared" si="12"/>
        <v>0</v>
      </c>
    </row>
    <row r="119" spans="1:23" x14ac:dyDescent="0.25">
      <c r="A119" t="s">
        <v>114</v>
      </c>
      <c r="B119">
        <v>60.9</v>
      </c>
      <c r="C119">
        <v>7.0180999999999996</v>
      </c>
      <c r="D119" s="1">
        <v>2.9340000000000002E-6</v>
      </c>
      <c r="E119">
        <v>240</v>
      </c>
      <c r="G119">
        <v>0</v>
      </c>
      <c r="H119" t="s">
        <v>11</v>
      </c>
      <c r="I119">
        <v>0</v>
      </c>
      <c r="J119" t="s">
        <v>11</v>
      </c>
      <c r="K119">
        <v>0</v>
      </c>
      <c r="L119" t="s">
        <v>11</v>
      </c>
      <c r="M119">
        <v>1</v>
      </c>
      <c r="N119">
        <v>5.5</v>
      </c>
      <c r="O119">
        <f t="shared" si="10"/>
        <v>0</v>
      </c>
      <c r="P119">
        <f t="shared" si="11"/>
        <v>0</v>
      </c>
      <c r="Q119">
        <f t="shared" si="12"/>
        <v>0</v>
      </c>
    </row>
    <row r="120" spans="1:23" x14ac:dyDescent="0.25">
      <c r="A120" t="s">
        <v>115</v>
      </c>
      <c r="B120">
        <v>60.9</v>
      </c>
      <c r="C120">
        <v>7.0399000000000003</v>
      </c>
      <c r="D120" s="1">
        <v>2.3240000000000001E-6</v>
      </c>
      <c r="E120">
        <v>240</v>
      </c>
      <c r="G120">
        <v>0</v>
      </c>
      <c r="H120" t="s">
        <v>11</v>
      </c>
      <c r="I120">
        <v>0</v>
      </c>
      <c r="J120" t="s">
        <v>11</v>
      </c>
      <c r="K120">
        <v>0</v>
      </c>
      <c r="L120" t="s">
        <v>11</v>
      </c>
      <c r="M120">
        <v>2</v>
      </c>
      <c r="N120">
        <v>5.5</v>
      </c>
      <c r="O120">
        <f t="shared" si="10"/>
        <v>0</v>
      </c>
      <c r="P120">
        <f t="shared" si="11"/>
        <v>0</v>
      </c>
      <c r="Q120">
        <f t="shared" si="12"/>
        <v>0</v>
      </c>
    </row>
    <row r="121" spans="1:23" x14ac:dyDescent="0.25">
      <c r="A121" t="s">
        <v>116</v>
      </c>
      <c r="B121">
        <v>60</v>
      </c>
      <c r="C121">
        <v>7.0594999999999999</v>
      </c>
      <c r="D121" s="1">
        <v>2.0140000000000001E-6</v>
      </c>
      <c r="E121">
        <v>240</v>
      </c>
      <c r="G121">
        <v>0</v>
      </c>
      <c r="H121" t="s">
        <v>11</v>
      </c>
      <c r="I121">
        <v>0</v>
      </c>
      <c r="J121" t="s">
        <v>11</v>
      </c>
      <c r="K121">
        <v>0</v>
      </c>
      <c r="L121" t="s">
        <v>11</v>
      </c>
      <c r="M121">
        <v>3</v>
      </c>
      <c r="N121">
        <v>5.5</v>
      </c>
      <c r="O121">
        <f t="shared" si="10"/>
        <v>0</v>
      </c>
      <c r="P121">
        <f t="shared" si="11"/>
        <v>0</v>
      </c>
      <c r="Q121">
        <f t="shared" si="12"/>
        <v>0</v>
      </c>
    </row>
    <row r="122" spans="1:23" x14ac:dyDescent="0.25">
      <c r="A122" t="s">
        <v>117</v>
      </c>
      <c r="B122">
        <v>60.9</v>
      </c>
      <c r="C122">
        <v>7.0801999999999996</v>
      </c>
      <c r="D122" s="1">
        <v>2.9380000000000001E-6</v>
      </c>
      <c r="E122">
        <v>240</v>
      </c>
      <c r="G122">
        <v>0</v>
      </c>
      <c r="H122" t="s">
        <v>11</v>
      </c>
      <c r="I122">
        <v>0</v>
      </c>
      <c r="J122" t="s">
        <v>11</v>
      </c>
      <c r="K122">
        <v>0</v>
      </c>
      <c r="L122" t="s">
        <v>11</v>
      </c>
      <c r="M122">
        <v>4</v>
      </c>
      <c r="N122">
        <v>5.5</v>
      </c>
      <c r="O122">
        <f t="shared" si="10"/>
        <v>0</v>
      </c>
      <c r="P122">
        <f t="shared" si="11"/>
        <v>0</v>
      </c>
      <c r="Q122">
        <f t="shared" si="12"/>
        <v>0</v>
      </c>
    </row>
    <row r="123" spans="1:23" x14ac:dyDescent="0.25">
      <c r="A123" t="s">
        <v>118</v>
      </c>
      <c r="B123">
        <v>60.9</v>
      </c>
      <c r="C123">
        <v>7.1009000000000002</v>
      </c>
      <c r="D123" s="1">
        <v>2.9390000000000002E-6</v>
      </c>
      <c r="E123">
        <v>240</v>
      </c>
      <c r="G123">
        <v>0</v>
      </c>
      <c r="H123" t="s">
        <v>11</v>
      </c>
      <c r="I123">
        <v>0</v>
      </c>
      <c r="J123" t="s">
        <v>11</v>
      </c>
      <c r="K123">
        <v>0</v>
      </c>
      <c r="L123" t="s">
        <v>11</v>
      </c>
      <c r="M123">
        <v>5</v>
      </c>
      <c r="N123">
        <v>5.5</v>
      </c>
      <c r="O123">
        <f t="shared" si="10"/>
        <v>0</v>
      </c>
      <c r="P123">
        <f t="shared" si="11"/>
        <v>0</v>
      </c>
      <c r="Q123">
        <f t="shared" si="12"/>
        <v>0</v>
      </c>
    </row>
    <row r="124" spans="1:23" x14ac:dyDescent="0.25">
      <c r="A124" t="s">
        <v>119</v>
      </c>
      <c r="B124">
        <v>60</v>
      </c>
      <c r="C124">
        <v>7.1224999999999996</v>
      </c>
      <c r="D124" s="1">
        <v>2.9349999999999999E-6</v>
      </c>
      <c r="E124">
        <v>240</v>
      </c>
      <c r="G124">
        <v>0</v>
      </c>
      <c r="H124" t="s">
        <v>11</v>
      </c>
      <c r="I124">
        <v>0</v>
      </c>
      <c r="J124" t="s">
        <v>11</v>
      </c>
      <c r="K124">
        <v>1</v>
      </c>
      <c r="L124" t="s">
        <v>11</v>
      </c>
      <c r="M124">
        <v>6</v>
      </c>
      <c r="N124">
        <v>5.5</v>
      </c>
      <c r="O124">
        <f t="shared" si="10"/>
        <v>0</v>
      </c>
      <c r="P124">
        <f t="shared" si="11"/>
        <v>0</v>
      </c>
      <c r="Q124">
        <f t="shared" si="12"/>
        <v>0.18181818181818182</v>
      </c>
    </row>
    <row r="125" spans="1:23" x14ac:dyDescent="0.25">
      <c r="A125" t="s">
        <v>120</v>
      </c>
      <c r="B125">
        <v>60.9</v>
      </c>
      <c r="C125">
        <v>7.1393000000000004</v>
      </c>
      <c r="D125" s="1">
        <v>2.3939999999999999E-6</v>
      </c>
      <c r="E125">
        <v>240</v>
      </c>
      <c r="G125">
        <v>0</v>
      </c>
      <c r="H125" t="s">
        <v>11</v>
      </c>
      <c r="I125">
        <v>0</v>
      </c>
      <c r="J125" t="s">
        <v>11</v>
      </c>
      <c r="K125">
        <v>-0.5</v>
      </c>
      <c r="L125" t="s">
        <v>11</v>
      </c>
      <c r="M125">
        <v>7</v>
      </c>
      <c r="N125">
        <v>5.5</v>
      </c>
      <c r="O125">
        <f t="shared" si="10"/>
        <v>0</v>
      </c>
      <c r="P125">
        <f t="shared" si="11"/>
        <v>0</v>
      </c>
      <c r="Q125">
        <f t="shared" si="12"/>
        <v>-9.0909090909090912E-2</v>
      </c>
    </row>
    <row r="126" spans="1:23" x14ac:dyDescent="0.25">
      <c r="A126" t="s">
        <v>121</v>
      </c>
      <c r="B126">
        <v>60</v>
      </c>
      <c r="C126">
        <v>7.1622000000000003</v>
      </c>
      <c r="D126" s="1">
        <v>2.125E-6</v>
      </c>
      <c r="E126">
        <v>240</v>
      </c>
      <c r="G126">
        <v>0</v>
      </c>
      <c r="H126" t="s">
        <v>11</v>
      </c>
      <c r="I126">
        <v>0</v>
      </c>
      <c r="J126" t="s">
        <v>11</v>
      </c>
      <c r="K126">
        <v>0</v>
      </c>
      <c r="L126" t="s">
        <v>11</v>
      </c>
      <c r="M126">
        <v>8</v>
      </c>
      <c r="N126">
        <v>5.5</v>
      </c>
      <c r="O126">
        <f t="shared" si="10"/>
        <v>0</v>
      </c>
      <c r="P126">
        <f t="shared" si="11"/>
        <v>0</v>
      </c>
      <c r="Q126">
        <f t="shared" si="12"/>
        <v>0</v>
      </c>
    </row>
    <row r="127" spans="1:23" x14ac:dyDescent="0.25">
      <c r="A127" t="s">
        <v>122</v>
      </c>
      <c r="B127">
        <v>60.9</v>
      </c>
      <c r="C127">
        <v>7.1813000000000002</v>
      </c>
      <c r="D127" s="1">
        <v>2.9450000000000002E-6</v>
      </c>
      <c r="E127">
        <v>240</v>
      </c>
      <c r="G127">
        <v>0</v>
      </c>
      <c r="H127" t="s">
        <v>11</v>
      </c>
      <c r="I127">
        <v>0</v>
      </c>
      <c r="J127" t="s">
        <v>11</v>
      </c>
      <c r="K127">
        <v>0</v>
      </c>
      <c r="L127" t="s">
        <v>11</v>
      </c>
      <c r="M127">
        <v>9</v>
      </c>
      <c r="N127">
        <v>5.5</v>
      </c>
      <c r="O127">
        <f t="shared" si="10"/>
        <v>0</v>
      </c>
      <c r="P127">
        <f t="shared" si="11"/>
        <v>0</v>
      </c>
      <c r="Q127">
        <f t="shared" si="12"/>
        <v>0</v>
      </c>
    </row>
    <row r="128" spans="1:23" x14ac:dyDescent="0.25">
      <c r="A128" t="s">
        <v>123</v>
      </c>
      <c r="B128">
        <v>60.9</v>
      </c>
      <c r="C128">
        <v>7.2000999999999999</v>
      </c>
      <c r="D128" s="1">
        <v>2.1629999999999999E-6</v>
      </c>
      <c r="E128">
        <v>240</v>
      </c>
      <c r="G128">
        <v>1</v>
      </c>
      <c r="H128" t="s">
        <v>11</v>
      </c>
      <c r="I128">
        <v>0</v>
      </c>
      <c r="J128" t="s">
        <v>11</v>
      </c>
      <c r="K128">
        <v>1</v>
      </c>
      <c r="L128" t="s">
        <v>11</v>
      </c>
      <c r="M128">
        <v>10</v>
      </c>
      <c r="N128">
        <v>5.5</v>
      </c>
      <c r="O128">
        <f t="shared" si="10"/>
        <v>0.18181818181818182</v>
      </c>
      <c r="P128">
        <f t="shared" si="11"/>
        <v>0</v>
      </c>
      <c r="Q128">
        <f t="shared" si="12"/>
        <v>0.18181818181818182</v>
      </c>
    </row>
    <row r="129" spans="1:17" x14ac:dyDescent="0.25">
      <c r="A129" t="s">
        <v>124</v>
      </c>
      <c r="B129">
        <v>60.9</v>
      </c>
      <c r="C129">
        <v>7.2199</v>
      </c>
      <c r="D129" s="1">
        <v>2.9079999999999999E-6</v>
      </c>
      <c r="E129">
        <v>240</v>
      </c>
      <c r="G129">
        <v>0</v>
      </c>
      <c r="H129" t="s">
        <v>11</v>
      </c>
      <c r="I129">
        <v>2</v>
      </c>
      <c r="J129" t="s">
        <v>11</v>
      </c>
      <c r="K129">
        <v>2</v>
      </c>
      <c r="L129" t="s">
        <v>11</v>
      </c>
      <c r="M129">
        <v>11</v>
      </c>
      <c r="N129">
        <v>5.5</v>
      </c>
      <c r="O129">
        <f t="shared" si="10"/>
        <v>0</v>
      </c>
      <c r="P129">
        <f t="shared" si="11"/>
        <v>0.36363636363636365</v>
      </c>
      <c r="Q129">
        <f t="shared" si="12"/>
        <v>0.36363636363636365</v>
      </c>
    </row>
    <row r="130" spans="1:17" x14ac:dyDescent="0.25">
      <c r="A130" t="s">
        <v>125</v>
      </c>
      <c r="B130">
        <v>60.9</v>
      </c>
      <c r="C130">
        <v>7.2426000000000004</v>
      </c>
      <c r="D130" s="1">
        <v>2.4760000000000001E-6</v>
      </c>
      <c r="E130">
        <v>240</v>
      </c>
      <c r="G130">
        <v>1</v>
      </c>
      <c r="H130" t="s">
        <v>11</v>
      </c>
      <c r="I130">
        <v>1</v>
      </c>
      <c r="J130" t="s">
        <v>11</v>
      </c>
      <c r="K130">
        <v>2</v>
      </c>
      <c r="L130" t="s">
        <v>11</v>
      </c>
      <c r="M130">
        <v>12</v>
      </c>
      <c r="N130">
        <v>5.5</v>
      </c>
      <c r="O130">
        <f t="shared" si="10"/>
        <v>0.18181818181818182</v>
      </c>
      <c r="P130">
        <f t="shared" si="11"/>
        <v>0.18181818181818182</v>
      </c>
      <c r="Q130">
        <f t="shared" si="12"/>
        <v>0.36363636363636365</v>
      </c>
    </row>
    <row r="131" spans="1:17" x14ac:dyDescent="0.25">
      <c r="A131" t="s">
        <v>126</v>
      </c>
      <c r="B131">
        <v>60.9</v>
      </c>
      <c r="C131">
        <v>7.2606000000000002</v>
      </c>
      <c r="D131" s="1">
        <v>2.9469999999999999E-6</v>
      </c>
      <c r="E131">
        <v>240</v>
      </c>
      <c r="G131">
        <v>0</v>
      </c>
      <c r="H131" t="s">
        <v>11</v>
      </c>
      <c r="I131">
        <v>0</v>
      </c>
      <c r="J131" t="s">
        <v>11</v>
      </c>
      <c r="K131">
        <v>0</v>
      </c>
      <c r="L131" t="s">
        <v>11</v>
      </c>
      <c r="M131">
        <v>13</v>
      </c>
      <c r="N131">
        <v>5.5</v>
      </c>
      <c r="O131">
        <f t="shared" si="10"/>
        <v>0</v>
      </c>
      <c r="P131">
        <f t="shared" si="11"/>
        <v>0</v>
      </c>
      <c r="Q131">
        <f t="shared" si="12"/>
        <v>0</v>
      </c>
    </row>
    <row r="132" spans="1:17" x14ac:dyDescent="0.25">
      <c r="A132" t="s">
        <v>127</v>
      </c>
      <c r="B132">
        <v>60.9</v>
      </c>
      <c r="C132">
        <v>7.2808999999999999</v>
      </c>
      <c r="D132" s="1">
        <v>2.0109999999999999E-6</v>
      </c>
      <c r="E132">
        <v>240</v>
      </c>
      <c r="G132">
        <v>0</v>
      </c>
      <c r="H132" t="s">
        <v>11</v>
      </c>
      <c r="I132">
        <v>1</v>
      </c>
      <c r="J132" t="s">
        <v>11</v>
      </c>
      <c r="K132">
        <v>3</v>
      </c>
      <c r="L132" t="s">
        <v>11</v>
      </c>
      <c r="M132">
        <v>14</v>
      </c>
      <c r="N132">
        <v>5.5</v>
      </c>
      <c r="O132">
        <f t="shared" si="10"/>
        <v>0</v>
      </c>
      <c r="P132">
        <f t="shared" si="11"/>
        <v>0.18181818181818182</v>
      </c>
      <c r="Q132">
        <f t="shared" si="12"/>
        <v>0.54545454545454541</v>
      </c>
    </row>
    <row r="133" spans="1:17" x14ac:dyDescent="0.25">
      <c r="A133" t="s">
        <v>128</v>
      </c>
      <c r="B133">
        <v>60</v>
      </c>
      <c r="C133">
        <v>7.2991999999999999</v>
      </c>
      <c r="D133" s="1">
        <v>2.9170000000000002E-6</v>
      </c>
      <c r="E133">
        <v>240</v>
      </c>
      <c r="G133">
        <v>0</v>
      </c>
      <c r="H133" t="s">
        <v>11</v>
      </c>
      <c r="I133">
        <v>0</v>
      </c>
      <c r="J133" t="s">
        <v>11</v>
      </c>
      <c r="K133">
        <v>0</v>
      </c>
      <c r="L133" t="s">
        <v>11</v>
      </c>
      <c r="M133">
        <v>15</v>
      </c>
      <c r="N133">
        <v>5.5</v>
      </c>
      <c r="O133">
        <f t="shared" si="10"/>
        <v>0</v>
      </c>
      <c r="P133">
        <f t="shared" si="11"/>
        <v>0</v>
      </c>
      <c r="Q133">
        <f t="shared" si="12"/>
        <v>0</v>
      </c>
    </row>
    <row r="134" spans="1:17" x14ac:dyDescent="0.25">
      <c r="A134" t="s">
        <v>129</v>
      </c>
      <c r="B134">
        <v>60.9</v>
      </c>
      <c r="C134">
        <v>7.319</v>
      </c>
      <c r="D134" s="1">
        <v>2.9040000000000001E-6</v>
      </c>
      <c r="E134">
        <v>240</v>
      </c>
      <c r="G134">
        <v>0</v>
      </c>
      <c r="H134" t="s">
        <v>11</v>
      </c>
      <c r="I134">
        <v>0</v>
      </c>
      <c r="J134" t="s">
        <v>11</v>
      </c>
      <c r="K134">
        <v>1</v>
      </c>
      <c r="L134" t="s">
        <v>11</v>
      </c>
      <c r="M134">
        <v>16</v>
      </c>
      <c r="N134">
        <v>5.5</v>
      </c>
      <c r="O134">
        <f t="shared" si="10"/>
        <v>0</v>
      </c>
      <c r="P134">
        <f t="shared" si="11"/>
        <v>0</v>
      </c>
      <c r="Q134">
        <f t="shared" si="12"/>
        <v>0.18181818181818182</v>
      </c>
    </row>
    <row r="135" spans="1:17" x14ac:dyDescent="0.25">
      <c r="A135" t="s">
        <v>130</v>
      </c>
      <c r="B135">
        <v>60.9</v>
      </c>
      <c r="C135">
        <v>7.34</v>
      </c>
      <c r="D135" s="1">
        <v>2.9390000000000002E-6</v>
      </c>
      <c r="E135">
        <v>240</v>
      </c>
      <c r="G135">
        <v>0</v>
      </c>
      <c r="H135" t="s">
        <v>11</v>
      </c>
      <c r="I135">
        <v>0</v>
      </c>
      <c r="J135" t="s">
        <v>11</v>
      </c>
      <c r="K135">
        <v>1</v>
      </c>
      <c r="L135" t="s">
        <v>11</v>
      </c>
      <c r="M135">
        <v>17</v>
      </c>
      <c r="N135">
        <v>5.5</v>
      </c>
      <c r="O135">
        <f t="shared" si="10"/>
        <v>0</v>
      </c>
      <c r="P135">
        <f t="shared" si="11"/>
        <v>0</v>
      </c>
      <c r="Q135">
        <f t="shared" si="12"/>
        <v>0.18181818181818182</v>
      </c>
    </row>
    <row r="136" spans="1:17" x14ac:dyDescent="0.25">
      <c r="A136" t="s">
        <v>131</v>
      </c>
      <c r="B136">
        <v>60.9</v>
      </c>
      <c r="C136">
        <v>7.3605999999999998</v>
      </c>
      <c r="D136" s="1">
        <v>2.4779999999999998E-6</v>
      </c>
      <c r="E136">
        <v>240</v>
      </c>
      <c r="G136">
        <v>0</v>
      </c>
      <c r="H136" t="s">
        <v>11</v>
      </c>
      <c r="I136">
        <v>0</v>
      </c>
      <c r="J136" t="s">
        <v>11</v>
      </c>
      <c r="K136">
        <v>0</v>
      </c>
      <c r="L136" t="s">
        <v>11</v>
      </c>
      <c r="M136">
        <v>18</v>
      </c>
      <c r="N136">
        <v>5.5</v>
      </c>
      <c r="O136">
        <f t="shared" si="10"/>
        <v>0</v>
      </c>
      <c r="P136">
        <f t="shared" si="11"/>
        <v>0</v>
      </c>
      <c r="Q136">
        <f t="shared" si="12"/>
        <v>0</v>
      </c>
    </row>
    <row r="137" spans="1:17" x14ac:dyDescent="0.25">
      <c r="A137" t="s">
        <v>132</v>
      </c>
      <c r="B137">
        <v>60.9</v>
      </c>
      <c r="C137">
        <v>7.3792</v>
      </c>
      <c r="D137" s="1">
        <v>2.9409999999999999E-6</v>
      </c>
      <c r="E137">
        <v>240</v>
      </c>
      <c r="G137">
        <v>0</v>
      </c>
      <c r="H137" t="s">
        <v>11</v>
      </c>
      <c r="I137">
        <v>1</v>
      </c>
      <c r="J137" t="s">
        <v>11</v>
      </c>
      <c r="K137">
        <v>3</v>
      </c>
      <c r="L137" t="s">
        <v>11</v>
      </c>
      <c r="M137">
        <v>19</v>
      </c>
      <c r="N137">
        <v>5.5</v>
      </c>
      <c r="O137">
        <f t="shared" si="10"/>
        <v>0</v>
      </c>
      <c r="P137">
        <f t="shared" si="11"/>
        <v>0.18181818181818182</v>
      </c>
      <c r="Q137">
        <f t="shared" si="12"/>
        <v>0.54545454545454541</v>
      </c>
    </row>
    <row r="138" spans="1:17" x14ac:dyDescent="0.25">
      <c r="A138" t="s">
        <v>133</v>
      </c>
      <c r="B138">
        <v>60.9</v>
      </c>
      <c r="C138">
        <v>7.4005999999999998</v>
      </c>
      <c r="D138" s="1">
        <v>2.7889999999999999E-6</v>
      </c>
      <c r="E138">
        <v>240</v>
      </c>
      <c r="G138">
        <v>0</v>
      </c>
      <c r="H138" t="s">
        <v>11</v>
      </c>
      <c r="I138">
        <v>1</v>
      </c>
      <c r="J138" t="s">
        <v>11</v>
      </c>
      <c r="K138">
        <v>2</v>
      </c>
      <c r="L138" t="s">
        <v>11</v>
      </c>
      <c r="M138">
        <v>20</v>
      </c>
      <c r="N138">
        <v>5.5</v>
      </c>
      <c r="O138">
        <f t="shared" si="10"/>
        <v>0</v>
      </c>
      <c r="P138">
        <f t="shared" si="11"/>
        <v>0.18181818181818182</v>
      </c>
      <c r="Q138">
        <f t="shared" si="12"/>
        <v>0.36363636363636365</v>
      </c>
    </row>
    <row r="139" spans="1:17" x14ac:dyDescent="0.25">
      <c r="A139" t="s">
        <v>134</v>
      </c>
      <c r="B139">
        <v>60.9</v>
      </c>
      <c r="C139">
        <v>7.4217000000000004</v>
      </c>
      <c r="D139" s="1">
        <v>2.2369999999999999E-6</v>
      </c>
      <c r="E139">
        <v>240</v>
      </c>
      <c r="G139">
        <v>0</v>
      </c>
      <c r="H139" t="s">
        <v>11</v>
      </c>
      <c r="I139">
        <v>0</v>
      </c>
      <c r="J139" t="s">
        <v>11</v>
      </c>
      <c r="K139">
        <v>0</v>
      </c>
      <c r="L139" t="s">
        <v>11</v>
      </c>
      <c r="M139">
        <v>21</v>
      </c>
      <c r="N139">
        <v>5.5</v>
      </c>
      <c r="O139">
        <f t="shared" si="10"/>
        <v>0</v>
      </c>
      <c r="P139">
        <f t="shared" si="11"/>
        <v>0</v>
      </c>
      <c r="Q139">
        <f t="shared" si="12"/>
        <v>0</v>
      </c>
    </row>
    <row r="140" spans="1:17" x14ac:dyDescent="0.25">
      <c r="A140" t="s">
        <v>135</v>
      </c>
      <c r="B140">
        <v>60.9</v>
      </c>
      <c r="C140">
        <v>7.4389000000000003</v>
      </c>
      <c r="D140" s="1">
        <v>2.942E-6</v>
      </c>
      <c r="E140">
        <v>240</v>
      </c>
      <c r="G140">
        <v>0</v>
      </c>
      <c r="H140" t="s">
        <v>11</v>
      </c>
      <c r="I140">
        <v>0</v>
      </c>
      <c r="J140" t="s">
        <v>11</v>
      </c>
      <c r="K140">
        <v>3</v>
      </c>
      <c r="L140" t="s">
        <v>11</v>
      </c>
      <c r="M140">
        <v>22</v>
      </c>
      <c r="N140">
        <v>5.5</v>
      </c>
      <c r="O140">
        <f t="shared" si="10"/>
        <v>0</v>
      </c>
      <c r="P140">
        <f t="shared" si="11"/>
        <v>0</v>
      </c>
      <c r="Q140">
        <f t="shared" si="12"/>
        <v>0.54545454545454541</v>
      </c>
    </row>
    <row r="141" spans="1:17" x14ac:dyDescent="0.25">
      <c r="A141" t="s">
        <v>136</v>
      </c>
      <c r="B141">
        <v>60.9</v>
      </c>
      <c r="C141">
        <v>7.4600999999999997</v>
      </c>
      <c r="D141" s="1">
        <v>2.8600000000000001E-6</v>
      </c>
      <c r="E141">
        <v>240</v>
      </c>
      <c r="G141">
        <v>0</v>
      </c>
      <c r="H141" t="s">
        <v>11</v>
      </c>
      <c r="I141">
        <v>2</v>
      </c>
      <c r="J141" t="s">
        <v>11</v>
      </c>
      <c r="K141">
        <v>5</v>
      </c>
      <c r="L141" t="s">
        <v>11</v>
      </c>
      <c r="M141">
        <v>23</v>
      </c>
      <c r="N141">
        <v>5.5</v>
      </c>
      <c r="O141">
        <f t="shared" si="10"/>
        <v>0</v>
      </c>
      <c r="P141">
        <f t="shared" si="11"/>
        <v>0.36363636363636365</v>
      </c>
      <c r="Q141">
        <f t="shared" si="12"/>
        <v>0.90909090909090906</v>
      </c>
    </row>
    <row r="142" spans="1:17" x14ac:dyDescent="0.25">
      <c r="A142" t="s">
        <v>137</v>
      </c>
      <c r="B142">
        <v>60.9</v>
      </c>
      <c r="C142">
        <v>7.4828000000000001</v>
      </c>
      <c r="D142" s="1">
        <v>2.948E-6</v>
      </c>
      <c r="E142">
        <v>240</v>
      </c>
      <c r="G142">
        <v>0</v>
      </c>
      <c r="H142" t="s">
        <v>11</v>
      </c>
      <c r="I142">
        <v>2</v>
      </c>
      <c r="J142" t="s">
        <v>11</v>
      </c>
      <c r="K142">
        <v>2</v>
      </c>
      <c r="L142" t="s">
        <v>11</v>
      </c>
      <c r="M142">
        <v>24</v>
      </c>
      <c r="N142">
        <v>5.5</v>
      </c>
      <c r="O142">
        <f t="shared" si="10"/>
        <v>0</v>
      </c>
      <c r="P142">
        <f t="shared" si="11"/>
        <v>0.36363636363636365</v>
      </c>
      <c r="Q142">
        <f t="shared" si="12"/>
        <v>0.36363636363636365</v>
      </c>
    </row>
    <row r="143" spans="1:17" x14ac:dyDescent="0.25">
      <c r="A143" t="s">
        <v>138</v>
      </c>
      <c r="B143">
        <v>60.9</v>
      </c>
      <c r="C143">
        <v>7.4985999999999997</v>
      </c>
      <c r="D143" s="1">
        <v>2.9249999999999999E-6</v>
      </c>
      <c r="E143">
        <v>240</v>
      </c>
      <c r="G143">
        <v>0</v>
      </c>
      <c r="H143" t="s">
        <v>11</v>
      </c>
      <c r="I143">
        <v>0</v>
      </c>
      <c r="J143" t="s">
        <v>11</v>
      </c>
      <c r="K143">
        <v>2</v>
      </c>
      <c r="L143" t="s">
        <v>11</v>
      </c>
      <c r="M143">
        <v>25</v>
      </c>
      <c r="N143">
        <v>5.5</v>
      </c>
      <c r="O143">
        <f t="shared" si="10"/>
        <v>0</v>
      </c>
      <c r="P143">
        <f t="shared" si="11"/>
        <v>0</v>
      </c>
      <c r="Q143">
        <f t="shared" si="12"/>
        <v>0.36363636363636365</v>
      </c>
    </row>
    <row r="144" spans="1:17" x14ac:dyDescent="0.25">
      <c r="A144" t="s">
        <v>139</v>
      </c>
      <c r="B144">
        <v>60.9</v>
      </c>
      <c r="C144">
        <v>7.5214999999999996</v>
      </c>
      <c r="D144" s="1">
        <v>2.948E-6</v>
      </c>
      <c r="E144">
        <v>240</v>
      </c>
      <c r="G144">
        <v>1</v>
      </c>
      <c r="H144" t="s">
        <v>11</v>
      </c>
      <c r="I144">
        <v>1</v>
      </c>
      <c r="J144" t="s">
        <v>11</v>
      </c>
      <c r="K144">
        <v>3</v>
      </c>
      <c r="L144" t="s">
        <v>11</v>
      </c>
      <c r="M144">
        <v>26</v>
      </c>
      <c r="N144">
        <v>5.5</v>
      </c>
      <c r="O144">
        <f t="shared" si="10"/>
        <v>0.18181818181818182</v>
      </c>
      <c r="P144">
        <f t="shared" si="11"/>
        <v>0.18181818181818182</v>
      </c>
      <c r="Q144">
        <f t="shared" si="12"/>
        <v>0.54545454545454541</v>
      </c>
    </row>
    <row r="145" spans="1:17" x14ac:dyDescent="0.25">
      <c r="A145" t="s">
        <v>140</v>
      </c>
      <c r="B145">
        <v>60.9</v>
      </c>
      <c r="C145">
        <v>7.5406000000000004</v>
      </c>
      <c r="D145" s="1">
        <v>2.7199999999999998E-6</v>
      </c>
      <c r="E145">
        <v>240</v>
      </c>
      <c r="G145">
        <v>1</v>
      </c>
      <c r="H145" t="s">
        <v>11</v>
      </c>
      <c r="I145">
        <v>1</v>
      </c>
      <c r="J145" t="s">
        <v>11</v>
      </c>
      <c r="K145">
        <v>3</v>
      </c>
      <c r="L145" t="s">
        <v>11</v>
      </c>
      <c r="M145">
        <v>27</v>
      </c>
      <c r="N145">
        <v>5.5</v>
      </c>
      <c r="O145">
        <f t="shared" si="10"/>
        <v>0.18181818181818182</v>
      </c>
      <c r="P145">
        <f t="shared" si="11"/>
        <v>0.18181818181818182</v>
      </c>
      <c r="Q145">
        <f t="shared" si="12"/>
        <v>0.54545454545454541</v>
      </c>
    </row>
    <row r="146" spans="1:17" x14ac:dyDescent="0.25">
      <c r="A146" t="s">
        <v>141</v>
      </c>
      <c r="B146">
        <v>60</v>
      </c>
      <c r="C146">
        <v>7.5613999999999999</v>
      </c>
      <c r="D146" s="1">
        <v>2.9450000000000002E-6</v>
      </c>
      <c r="E146">
        <v>240</v>
      </c>
      <c r="G146">
        <v>1</v>
      </c>
      <c r="H146" t="s">
        <v>11</v>
      </c>
      <c r="I146">
        <v>2</v>
      </c>
      <c r="J146" t="s">
        <v>11</v>
      </c>
      <c r="K146">
        <v>3</v>
      </c>
      <c r="L146" t="s">
        <v>11</v>
      </c>
      <c r="M146">
        <v>28</v>
      </c>
      <c r="N146">
        <v>5.5</v>
      </c>
      <c r="O146">
        <f t="shared" ref="O146:O209" si="18">G146/N146</f>
        <v>0.18181818181818182</v>
      </c>
      <c r="P146">
        <f t="shared" ref="P146:P209" si="19">I146/N146</f>
        <v>0.36363636363636365</v>
      </c>
      <c r="Q146">
        <f t="shared" ref="Q146:Q209" si="20">K146/N146</f>
        <v>0.54545454545454541</v>
      </c>
    </row>
    <row r="147" spans="1:17" x14ac:dyDescent="0.25">
      <c r="A147" t="s">
        <v>142</v>
      </c>
      <c r="B147">
        <v>60.9</v>
      </c>
      <c r="C147">
        <v>7.5807000000000002</v>
      </c>
      <c r="D147" s="1">
        <v>2.937E-6</v>
      </c>
      <c r="E147">
        <v>240</v>
      </c>
      <c r="G147">
        <v>0</v>
      </c>
      <c r="H147" t="s">
        <v>11</v>
      </c>
      <c r="I147">
        <v>0</v>
      </c>
      <c r="J147" t="s">
        <v>11</v>
      </c>
      <c r="K147">
        <v>1</v>
      </c>
      <c r="L147" t="s">
        <v>11</v>
      </c>
      <c r="M147">
        <v>29</v>
      </c>
      <c r="N147">
        <v>5.5</v>
      </c>
      <c r="O147">
        <f t="shared" si="18"/>
        <v>0</v>
      </c>
      <c r="P147">
        <f t="shared" si="19"/>
        <v>0</v>
      </c>
      <c r="Q147">
        <f t="shared" si="20"/>
        <v>0.18181818181818182</v>
      </c>
    </row>
    <row r="148" spans="1:17" x14ac:dyDescent="0.25">
      <c r="A148" t="s">
        <v>143</v>
      </c>
      <c r="B148">
        <v>60.9</v>
      </c>
      <c r="C148">
        <v>7.6</v>
      </c>
      <c r="D148" s="1">
        <v>2.9440000000000001E-6</v>
      </c>
      <c r="E148">
        <v>240</v>
      </c>
      <c r="G148">
        <v>2</v>
      </c>
      <c r="H148" t="s">
        <v>11</v>
      </c>
      <c r="I148">
        <v>1</v>
      </c>
      <c r="J148" t="s">
        <v>11</v>
      </c>
      <c r="K148">
        <v>3</v>
      </c>
      <c r="L148" t="s">
        <v>11</v>
      </c>
      <c r="M148">
        <v>30</v>
      </c>
      <c r="N148">
        <v>5.5</v>
      </c>
      <c r="O148">
        <f t="shared" si="18"/>
        <v>0.36363636363636365</v>
      </c>
      <c r="P148">
        <f t="shared" si="19"/>
        <v>0.18181818181818182</v>
      </c>
      <c r="Q148">
        <f t="shared" si="20"/>
        <v>0.54545454545454541</v>
      </c>
    </row>
    <row r="149" spans="1:17" x14ac:dyDescent="0.25">
      <c r="A149" t="s">
        <v>144</v>
      </c>
      <c r="B149">
        <v>60.9</v>
      </c>
      <c r="C149">
        <v>7.6204000000000001</v>
      </c>
      <c r="D149" s="1">
        <v>2.9519999999999999E-6</v>
      </c>
      <c r="E149">
        <v>240</v>
      </c>
      <c r="G149">
        <v>0</v>
      </c>
      <c r="H149" t="s">
        <v>11</v>
      </c>
      <c r="I149">
        <v>0</v>
      </c>
      <c r="J149" t="s">
        <v>11</v>
      </c>
      <c r="K149">
        <v>2</v>
      </c>
      <c r="L149" t="s">
        <v>11</v>
      </c>
      <c r="M149">
        <v>31</v>
      </c>
      <c r="N149">
        <v>5.5</v>
      </c>
      <c r="O149">
        <f t="shared" si="18"/>
        <v>0</v>
      </c>
      <c r="P149">
        <f t="shared" si="19"/>
        <v>0</v>
      </c>
      <c r="Q149">
        <f t="shared" si="20"/>
        <v>0.36363636363636365</v>
      </c>
    </row>
    <row r="150" spans="1:17" x14ac:dyDescent="0.25">
      <c r="A150" t="s">
        <v>145</v>
      </c>
      <c r="B150">
        <v>60.9</v>
      </c>
      <c r="C150">
        <v>7.6398999999999999</v>
      </c>
      <c r="D150" s="1">
        <v>2.9459999999999998E-6</v>
      </c>
      <c r="E150">
        <v>240</v>
      </c>
      <c r="G150">
        <v>0</v>
      </c>
      <c r="H150" t="s">
        <v>11</v>
      </c>
      <c r="I150">
        <v>1</v>
      </c>
      <c r="J150" t="s">
        <v>11</v>
      </c>
      <c r="K150">
        <v>4</v>
      </c>
      <c r="L150" t="s">
        <v>11</v>
      </c>
      <c r="M150">
        <v>32</v>
      </c>
      <c r="N150">
        <v>5.5</v>
      </c>
      <c r="O150">
        <f t="shared" si="18"/>
        <v>0</v>
      </c>
      <c r="P150">
        <f t="shared" si="19"/>
        <v>0.18181818181818182</v>
      </c>
      <c r="Q150">
        <f t="shared" si="20"/>
        <v>0.72727272727272729</v>
      </c>
    </row>
    <row r="151" spans="1:17" x14ac:dyDescent="0.25">
      <c r="A151" t="s">
        <v>146</v>
      </c>
      <c r="B151">
        <v>60</v>
      </c>
      <c r="C151">
        <v>7.6599000000000004</v>
      </c>
      <c r="D151" s="1">
        <v>2.9270000000000001E-6</v>
      </c>
      <c r="E151">
        <v>240</v>
      </c>
      <c r="G151">
        <v>0</v>
      </c>
      <c r="H151" t="s">
        <v>11</v>
      </c>
      <c r="I151">
        <v>2</v>
      </c>
      <c r="J151" t="s">
        <v>11</v>
      </c>
      <c r="K151">
        <v>3</v>
      </c>
      <c r="L151" t="s">
        <v>11</v>
      </c>
      <c r="M151">
        <v>33</v>
      </c>
      <c r="N151">
        <v>5.5</v>
      </c>
      <c r="O151">
        <f t="shared" si="18"/>
        <v>0</v>
      </c>
      <c r="P151">
        <f t="shared" si="19"/>
        <v>0.36363636363636365</v>
      </c>
      <c r="Q151">
        <f t="shared" si="20"/>
        <v>0.54545454545454541</v>
      </c>
    </row>
    <row r="152" spans="1:17" x14ac:dyDescent="0.25">
      <c r="A152" t="s">
        <v>147</v>
      </c>
      <c r="B152">
        <v>60.9</v>
      </c>
      <c r="C152">
        <v>7.6791</v>
      </c>
      <c r="D152" s="1">
        <v>2.942E-6</v>
      </c>
      <c r="E152">
        <v>240</v>
      </c>
      <c r="G152">
        <v>0</v>
      </c>
      <c r="H152" t="s">
        <v>11</v>
      </c>
      <c r="I152">
        <v>0</v>
      </c>
      <c r="J152" t="s">
        <v>11</v>
      </c>
      <c r="K152">
        <v>1</v>
      </c>
      <c r="L152" t="s">
        <v>11</v>
      </c>
      <c r="M152">
        <v>34</v>
      </c>
      <c r="N152">
        <v>5.5</v>
      </c>
      <c r="O152">
        <f t="shared" si="18"/>
        <v>0</v>
      </c>
      <c r="P152">
        <f t="shared" si="19"/>
        <v>0</v>
      </c>
      <c r="Q152">
        <f t="shared" si="20"/>
        <v>0.18181818181818182</v>
      </c>
    </row>
    <row r="153" spans="1:17" x14ac:dyDescent="0.25">
      <c r="A153" t="s">
        <v>148</v>
      </c>
      <c r="B153">
        <v>60.9</v>
      </c>
      <c r="C153">
        <v>7.7015000000000002</v>
      </c>
      <c r="D153" s="1">
        <v>2.9359999999999999E-6</v>
      </c>
      <c r="E153">
        <v>240</v>
      </c>
      <c r="G153">
        <v>0</v>
      </c>
      <c r="H153" t="s">
        <v>11</v>
      </c>
      <c r="I153">
        <v>0</v>
      </c>
      <c r="J153" t="s">
        <v>11</v>
      </c>
      <c r="K153">
        <v>1</v>
      </c>
      <c r="L153" t="s">
        <v>11</v>
      </c>
      <c r="M153">
        <v>35</v>
      </c>
      <c r="N153">
        <v>5.5</v>
      </c>
      <c r="O153">
        <f t="shared" si="18"/>
        <v>0</v>
      </c>
      <c r="P153">
        <f t="shared" si="19"/>
        <v>0</v>
      </c>
      <c r="Q153">
        <f t="shared" si="20"/>
        <v>0.18181818181818182</v>
      </c>
    </row>
    <row r="154" spans="1:17" x14ac:dyDescent="0.25">
      <c r="A154" t="s">
        <v>149</v>
      </c>
      <c r="B154">
        <v>60.9</v>
      </c>
      <c r="C154">
        <v>7.7156000000000002</v>
      </c>
      <c r="D154" s="1">
        <v>2.942E-6</v>
      </c>
      <c r="E154">
        <v>240</v>
      </c>
      <c r="G154">
        <v>0</v>
      </c>
      <c r="H154" t="s">
        <v>11</v>
      </c>
      <c r="I154">
        <v>2</v>
      </c>
      <c r="J154" t="s">
        <v>11</v>
      </c>
      <c r="K154">
        <v>5.5</v>
      </c>
      <c r="L154" t="s">
        <v>11</v>
      </c>
      <c r="M154">
        <v>36</v>
      </c>
      <c r="N154">
        <v>5.5</v>
      </c>
      <c r="O154">
        <f t="shared" si="18"/>
        <v>0</v>
      </c>
      <c r="P154">
        <f t="shared" si="19"/>
        <v>0.36363636363636365</v>
      </c>
      <c r="Q154">
        <f t="shared" si="20"/>
        <v>1</v>
      </c>
    </row>
    <row r="155" spans="1:17" x14ac:dyDescent="0.25">
      <c r="A155" t="s">
        <v>150</v>
      </c>
      <c r="B155">
        <v>60.9</v>
      </c>
      <c r="C155">
        <v>7.7423999999999999</v>
      </c>
      <c r="D155" s="1">
        <v>2.9299999999999999E-6</v>
      </c>
      <c r="E155">
        <v>240</v>
      </c>
      <c r="G155">
        <v>1</v>
      </c>
      <c r="H155" t="s">
        <v>11</v>
      </c>
      <c r="I155">
        <v>0</v>
      </c>
      <c r="J155" t="s">
        <v>11</v>
      </c>
      <c r="K155">
        <v>1</v>
      </c>
      <c r="L155" t="s">
        <v>11</v>
      </c>
      <c r="M155">
        <v>37</v>
      </c>
      <c r="N155">
        <v>5.5</v>
      </c>
      <c r="O155">
        <f t="shared" si="18"/>
        <v>0.18181818181818182</v>
      </c>
      <c r="P155">
        <f t="shared" si="19"/>
        <v>0</v>
      </c>
      <c r="Q155">
        <f t="shared" si="20"/>
        <v>0.18181818181818182</v>
      </c>
    </row>
    <row r="156" spans="1:17" x14ac:dyDescent="0.25">
      <c r="A156" t="s">
        <v>151</v>
      </c>
      <c r="B156">
        <v>60.9</v>
      </c>
      <c r="C156">
        <v>7.7624000000000004</v>
      </c>
      <c r="D156" s="1">
        <v>2.943E-6</v>
      </c>
      <c r="E156">
        <v>240</v>
      </c>
      <c r="G156">
        <v>0</v>
      </c>
      <c r="H156" t="s">
        <v>11</v>
      </c>
      <c r="I156">
        <v>0</v>
      </c>
      <c r="J156" t="s">
        <v>11</v>
      </c>
      <c r="K156">
        <v>3</v>
      </c>
      <c r="L156" t="s">
        <v>11</v>
      </c>
      <c r="M156">
        <v>38</v>
      </c>
      <c r="N156">
        <v>5.5</v>
      </c>
      <c r="O156">
        <f t="shared" si="18"/>
        <v>0</v>
      </c>
      <c r="P156">
        <f t="shared" si="19"/>
        <v>0</v>
      </c>
      <c r="Q156">
        <f t="shared" si="20"/>
        <v>0.54545454545454541</v>
      </c>
    </row>
    <row r="157" spans="1:17" x14ac:dyDescent="0.25">
      <c r="A157" t="s">
        <v>152</v>
      </c>
      <c r="B157">
        <v>60.9</v>
      </c>
      <c r="C157">
        <v>7.782</v>
      </c>
      <c r="D157" s="1">
        <v>2.9500000000000001E-6</v>
      </c>
      <c r="E157">
        <v>240</v>
      </c>
      <c r="G157">
        <v>0</v>
      </c>
      <c r="H157" t="s">
        <v>11</v>
      </c>
      <c r="I157">
        <v>1</v>
      </c>
      <c r="J157" t="s">
        <v>11</v>
      </c>
      <c r="K157">
        <v>4</v>
      </c>
      <c r="L157" t="s">
        <v>11</v>
      </c>
      <c r="M157">
        <v>39</v>
      </c>
      <c r="N157">
        <v>5.5</v>
      </c>
      <c r="O157">
        <f t="shared" si="18"/>
        <v>0</v>
      </c>
      <c r="P157">
        <f t="shared" si="19"/>
        <v>0.18181818181818182</v>
      </c>
      <c r="Q157">
        <f t="shared" si="20"/>
        <v>0.72727272727272729</v>
      </c>
    </row>
    <row r="158" spans="1:17" x14ac:dyDescent="0.25">
      <c r="A158" t="s">
        <v>153</v>
      </c>
      <c r="B158">
        <v>60.9</v>
      </c>
      <c r="C158">
        <v>7.8</v>
      </c>
      <c r="D158" s="1">
        <v>2.813E-6</v>
      </c>
      <c r="E158">
        <v>240</v>
      </c>
      <c r="G158">
        <v>0</v>
      </c>
      <c r="H158" t="s">
        <v>11</v>
      </c>
      <c r="I158">
        <v>1</v>
      </c>
      <c r="J158" t="s">
        <v>11</v>
      </c>
      <c r="K158">
        <v>2</v>
      </c>
      <c r="L158" t="s">
        <v>11</v>
      </c>
      <c r="M158">
        <v>40</v>
      </c>
      <c r="N158">
        <v>5.5</v>
      </c>
      <c r="O158">
        <f t="shared" si="18"/>
        <v>0</v>
      </c>
      <c r="P158">
        <f t="shared" si="19"/>
        <v>0.18181818181818182</v>
      </c>
      <c r="Q158">
        <f t="shared" si="20"/>
        <v>0.36363636363636365</v>
      </c>
    </row>
    <row r="159" spans="1:17" x14ac:dyDescent="0.25">
      <c r="A159" t="s">
        <v>154</v>
      </c>
      <c r="B159">
        <v>60.9</v>
      </c>
      <c r="C159">
        <v>7.8201000000000001</v>
      </c>
      <c r="D159" s="1">
        <v>2.9459999999999998E-6</v>
      </c>
      <c r="E159">
        <v>240</v>
      </c>
      <c r="G159">
        <v>0</v>
      </c>
      <c r="H159" t="s">
        <v>11</v>
      </c>
      <c r="I159">
        <v>0</v>
      </c>
      <c r="J159" t="s">
        <v>11</v>
      </c>
      <c r="K159">
        <v>6</v>
      </c>
      <c r="L159" t="s">
        <v>11</v>
      </c>
      <c r="M159">
        <v>41</v>
      </c>
      <c r="N159">
        <v>5.5</v>
      </c>
      <c r="O159">
        <f t="shared" si="18"/>
        <v>0</v>
      </c>
      <c r="P159">
        <f t="shared" si="19"/>
        <v>0</v>
      </c>
      <c r="Q159">
        <f t="shared" si="20"/>
        <v>1.0909090909090908</v>
      </c>
    </row>
    <row r="160" spans="1:17" x14ac:dyDescent="0.25">
      <c r="A160" t="s">
        <v>155</v>
      </c>
      <c r="B160">
        <v>60.9</v>
      </c>
      <c r="C160">
        <v>7.8419999999999996</v>
      </c>
      <c r="D160" s="1">
        <v>2.943E-6</v>
      </c>
      <c r="E160">
        <v>240</v>
      </c>
      <c r="G160">
        <v>0</v>
      </c>
      <c r="H160" t="s">
        <v>11</v>
      </c>
      <c r="I160">
        <v>0</v>
      </c>
      <c r="J160" t="s">
        <v>11</v>
      </c>
      <c r="K160">
        <v>1</v>
      </c>
      <c r="L160" t="s">
        <v>11</v>
      </c>
      <c r="M160">
        <v>42</v>
      </c>
      <c r="N160">
        <v>5.5</v>
      </c>
      <c r="O160">
        <f t="shared" si="18"/>
        <v>0</v>
      </c>
      <c r="P160">
        <f t="shared" si="19"/>
        <v>0</v>
      </c>
      <c r="Q160">
        <f t="shared" si="20"/>
        <v>0.18181818181818182</v>
      </c>
    </row>
    <row r="161" spans="1:17" x14ac:dyDescent="0.25">
      <c r="A161" t="s">
        <v>156</v>
      </c>
      <c r="B161">
        <v>60.9</v>
      </c>
      <c r="C161">
        <v>7.8593000000000002</v>
      </c>
      <c r="D161" s="1">
        <v>2.943E-6</v>
      </c>
      <c r="E161">
        <v>240</v>
      </c>
      <c r="G161">
        <v>0</v>
      </c>
      <c r="H161" t="s">
        <v>11</v>
      </c>
      <c r="I161">
        <v>2</v>
      </c>
      <c r="J161" t="s">
        <v>11</v>
      </c>
      <c r="K161">
        <v>5</v>
      </c>
      <c r="L161" t="s">
        <v>11</v>
      </c>
      <c r="M161">
        <v>43</v>
      </c>
      <c r="N161">
        <v>5.5</v>
      </c>
      <c r="O161">
        <f t="shared" si="18"/>
        <v>0</v>
      </c>
      <c r="P161">
        <f t="shared" si="19"/>
        <v>0.36363636363636365</v>
      </c>
      <c r="Q161">
        <f t="shared" si="20"/>
        <v>0.90909090909090906</v>
      </c>
    </row>
    <row r="162" spans="1:17" x14ac:dyDescent="0.25">
      <c r="A162" t="s">
        <v>157</v>
      </c>
      <c r="B162">
        <v>60.9</v>
      </c>
      <c r="C162">
        <v>7.8799000000000001</v>
      </c>
      <c r="D162" s="1">
        <v>2.9390000000000002E-6</v>
      </c>
      <c r="E162">
        <v>240</v>
      </c>
      <c r="G162">
        <v>1</v>
      </c>
      <c r="H162" t="s">
        <v>11</v>
      </c>
      <c r="I162">
        <v>1</v>
      </c>
      <c r="J162" t="s">
        <v>11</v>
      </c>
      <c r="K162">
        <v>4</v>
      </c>
      <c r="L162" t="s">
        <v>11</v>
      </c>
      <c r="M162">
        <v>44</v>
      </c>
      <c r="N162">
        <v>5.5</v>
      </c>
      <c r="O162">
        <f t="shared" si="18"/>
        <v>0.18181818181818182</v>
      </c>
      <c r="P162">
        <f t="shared" si="19"/>
        <v>0.18181818181818182</v>
      </c>
      <c r="Q162">
        <f t="shared" si="20"/>
        <v>0.72727272727272729</v>
      </c>
    </row>
    <row r="163" spans="1:17" x14ac:dyDescent="0.25">
      <c r="A163" t="s">
        <v>158</v>
      </c>
      <c r="B163">
        <v>60</v>
      </c>
      <c r="C163">
        <v>7.9009999999999998</v>
      </c>
      <c r="D163" s="1">
        <v>2.9399999999999998E-6</v>
      </c>
      <c r="E163">
        <v>240</v>
      </c>
      <c r="G163">
        <v>1</v>
      </c>
      <c r="H163" t="s">
        <v>11</v>
      </c>
      <c r="I163">
        <v>0</v>
      </c>
      <c r="J163" t="s">
        <v>11</v>
      </c>
      <c r="K163">
        <v>2</v>
      </c>
      <c r="L163" t="s">
        <v>11</v>
      </c>
      <c r="M163">
        <v>45</v>
      </c>
      <c r="N163">
        <v>5.5</v>
      </c>
      <c r="O163">
        <f t="shared" si="18"/>
        <v>0.18181818181818182</v>
      </c>
      <c r="P163">
        <f t="shared" si="19"/>
        <v>0</v>
      </c>
      <c r="Q163">
        <f t="shared" si="20"/>
        <v>0.36363636363636365</v>
      </c>
    </row>
    <row r="164" spans="1:17" x14ac:dyDescent="0.25">
      <c r="A164" t="s">
        <v>159</v>
      </c>
      <c r="B164">
        <v>60.9</v>
      </c>
      <c r="C164">
        <v>7.9215</v>
      </c>
      <c r="D164" s="1">
        <v>2.1019999999999999E-6</v>
      </c>
      <c r="E164">
        <v>240</v>
      </c>
      <c r="G164">
        <v>0</v>
      </c>
      <c r="H164" t="s">
        <v>11</v>
      </c>
      <c r="I164">
        <v>0</v>
      </c>
      <c r="J164" t="s">
        <v>11</v>
      </c>
      <c r="K164">
        <v>3</v>
      </c>
      <c r="L164" t="s">
        <v>11</v>
      </c>
      <c r="M164">
        <v>46</v>
      </c>
      <c r="N164">
        <v>5.5</v>
      </c>
      <c r="O164">
        <f t="shared" si="18"/>
        <v>0</v>
      </c>
      <c r="P164">
        <f t="shared" si="19"/>
        <v>0</v>
      </c>
      <c r="Q164">
        <f t="shared" si="20"/>
        <v>0.54545454545454541</v>
      </c>
    </row>
    <row r="165" spans="1:17" x14ac:dyDescent="0.25">
      <c r="A165" t="s">
        <v>160</v>
      </c>
      <c r="B165">
        <v>60.9</v>
      </c>
      <c r="C165">
        <v>7.9417999999999997</v>
      </c>
      <c r="D165" s="1">
        <v>2.9450000000000002E-6</v>
      </c>
      <c r="E165">
        <v>240</v>
      </c>
      <c r="G165">
        <v>1</v>
      </c>
      <c r="H165" t="s">
        <v>11</v>
      </c>
      <c r="I165">
        <v>0</v>
      </c>
      <c r="J165" t="s">
        <v>11</v>
      </c>
      <c r="K165">
        <v>2</v>
      </c>
      <c r="L165" t="s">
        <v>11</v>
      </c>
      <c r="M165">
        <v>47</v>
      </c>
      <c r="N165">
        <v>5.5</v>
      </c>
      <c r="O165">
        <f t="shared" si="18"/>
        <v>0.18181818181818182</v>
      </c>
      <c r="P165">
        <f t="shared" si="19"/>
        <v>0</v>
      </c>
      <c r="Q165">
        <f t="shared" si="20"/>
        <v>0.36363636363636365</v>
      </c>
    </row>
    <row r="166" spans="1:17" x14ac:dyDescent="0.25">
      <c r="A166" t="s">
        <v>161</v>
      </c>
      <c r="B166">
        <v>60.9</v>
      </c>
      <c r="C166">
        <v>7.9592000000000001</v>
      </c>
      <c r="D166" s="1">
        <v>2.937E-6</v>
      </c>
      <c r="E166">
        <v>240</v>
      </c>
      <c r="G166">
        <v>0</v>
      </c>
      <c r="H166" t="s">
        <v>11</v>
      </c>
      <c r="I166">
        <v>1</v>
      </c>
      <c r="J166" t="s">
        <v>11</v>
      </c>
      <c r="K166">
        <v>4</v>
      </c>
      <c r="L166" t="s">
        <v>11</v>
      </c>
      <c r="M166">
        <v>48</v>
      </c>
      <c r="N166">
        <v>5.5</v>
      </c>
      <c r="O166">
        <f t="shared" si="18"/>
        <v>0</v>
      </c>
      <c r="P166">
        <f t="shared" si="19"/>
        <v>0.18181818181818182</v>
      </c>
      <c r="Q166">
        <f t="shared" si="20"/>
        <v>0.72727272727272729</v>
      </c>
    </row>
    <row r="167" spans="1:17" x14ac:dyDescent="0.25">
      <c r="A167" t="s">
        <v>162</v>
      </c>
      <c r="B167">
        <v>60.9</v>
      </c>
      <c r="C167">
        <v>7.9805000000000001</v>
      </c>
      <c r="D167" s="1">
        <v>2.9210000000000001E-6</v>
      </c>
      <c r="E167">
        <v>240</v>
      </c>
      <c r="G167">
        <v>1</v>
      </c>
      <c r="H167" t="s">
        <v>11</v>
      </c>
      <c r="I167">
        <v>1</v>
      </c>
      <c r="J167" t="s">
        <v>11</v>
      </c>
      <c r="K167">
        <v>6</v>
      </c>
      <c r="L167" t="s">
        <v>11</v>
      </c>
      <c r="M167">
        <v>49</v>
      </c>
      <c r="N167">
        <v>5.5</v>
      </c>
      <c r="O167">
        <f t="shared" si="18"/>
        <v>0.18181818181818182</v>
      </c>
      <c r="P167">
        <f t="shared" si="19"/>
        <v>0.18181818181818182</v>
      </c>
      <c r="Q167">
        <f t="shared" si="20"/>
        <v>1.0909090909090908</v>
      </c>
    </row>
    <row r="168" spans="1:17" x14ac:dyDescent="0.25">
      <c r="A168" t="s">
        <v>163</v>
      </c>
      <c r="B168">
        <v>60.9</v>
      </c>
      <c r="C168">
        <v>7.9973000000000001</v>
      </c>
      <c r="D168" s="1">
        <v>2.6690000000000002E-6</v>
      </c>
      <c r="E168">
        <v>240</v>
      </c>
      <c r="G168">
        <v>0</v>
      </c>
      <c r="H168" t="s">
        <v>11</v>
      </c>
      <c r="I168">
        <v>0</v>
      </c>
      <c r="J168" t="s">
        <v>11</v>
      </c>
      <c r="K168">
        <v>1</v>
      </c>
      <c r="L168" t="s">
        <v>11</v>
      </c>
      <c r="M168">
        <v>50</v>
      </c>
      <c r="N168">
        <v>5.5</v>
      </c>
      <c r="O168">
        <f t="shared" si="18"/>
        <v>0</v>
      </c>
      <c r="P168">
        <f t="shared" si="19"/>
        <v>0</v>
      </c>
      <c r="Q168">
        <f t="shared" si="20"/>
        <v>0.18181818181818182</v>
      </c>
    </row>
    <row r="169" spans="1:17" x14ac:dyDescent="0.25">
      <c r="A169" t="s">
        <v>164</v>
      </c>
      <c r="B169">
        <v>60</v>
      </c>
      <c r="C169">
        <v>8.0222999999999995</v>
      </c>
      <c r="D169" s="1">
        <v>2.8119999999999999E-6</v>
      </c>
      <c r="E169">
        <v>240</v>
      </c>
      <c r="G169">
        <v>0</v>
      </c>
      <c r="H169" t="s">
        <v>11</v>
      </c>
      <c r="I169">
        <v>0</v>
      </c>
      <c r="J169" t="s">
        <v>11</v>
      </c>
      <c r="K169">
        <v>1</v>
      </c>
      <c r="L169" t="s">
        <v>11</v>
      </c>
      <c r="M169">
        <v>51</v>
      </c>
      <c r="N169">
        <v>5.5</v>
      </c>
      <c r="O169">
        <f t="shared" si="18"/>
        <v>0</v>
      </c>
      <c r="P169">
        <f t="shared" si="19"/>
        <v>0</v>
      </c>
      <c r="Q169">
        <f t="shared" si="20"/>
        <v>0.18181818181818182</v>
      </c>
    </row>
    <row r="170" spans="1:17" x14ac:dyDescent="0.25">
      <c r="A170" t="s">
        <v>165</v>
      </c>
      <c r="B170">
        <v>60.9</v>
      </c>
      <c r="C170">
        <v>8.0374999999999996</v>
      </c>
      <c r="D170" s="1">
        <v>2.3599999999999999E-6</v>
      </c>
      <c r="E170">
        <v>240</v>
      </c>
      <c r="G170">
        <v>0</v>
      </c>
      <c r="H170" t="s">
        <v>11</v>
      </c>
      <c r="I170">
        <v>0</v>
      </c>
      <c r="J170" t="s">
        <v>11</v>
      </c>
      <c r="K170">
        <v>1</v>
      </c>
      <c r="L170" t="s">
        <v>11</v>
      </c>
      <c r="M170">
        <v>52</v>
      </c>
      <c r="N170">
        <v>5.5</v>
      </c>
      <c r="O170">
        <f t="shared" si="18"/>
        <v>0</v>
      </c>
      <c r="P170">
        <f t="shared" si="19"/>
        <v>0</v>
      </c>
      <c r="Q170">
        <f t="shared" si="20"/>
        <v>0.18181818181818182</v>
      </c>
    </row>
    <row r="171" spans="1:17" x14ac:dyDescent="0.25">
      <c r="A171" t="s">
        <v>166</v>
      </c>
      <c r="B171">
        <v>60.9</v>
      </c>
      <c r="C171">
        <v>8.0596999999999994</v>
      </c>
      <c r="D171" s="1">
        <v>2.9119999999999998E-6</v>
      </c>
      <c r="E171">
        <v>240</v>
      </c>
      <c r="G171">
        <v>0</v>
      </c>
      <c r="H171" t="s">
        <v>11</v>
      </c>
      <c r="I171">
        <v>0</v>
      </c>
      <c r="J171" t="s">
        <v>11</v>
      </c>
      <c r="K171">
        <v>0</v>
      </c>
      <c r="L171" t="s">
        <v>11</v>
      </c>
      <c r="M171">
        <v>53</v>
      </c>
      <c r="N171">
        <v>5.5</v>
      </c>
      <c r="O171">
        <f t="shared" si="18"/>
        <v>0</v>
      </c>
      <c r="P171">
        <f t="shared" si="19"/>
        <v>0</v>
      </c>
      <c r="Q171">
        <f t="shared" si="20"/>
        <v>0</v>
      </c>
    </row>
    <row r="172" spans="1:17" x14ac:dyDescent="0.25">
      <c r="A172" t="s">
        <v>167</v>
      </c>
      <c r="B172">
        <v>60.9</v>
      </c>
      <c r="C172">
        <v>8.0793999999999997</v>
      </c>
      <c r="D172" s="1">
        <v>2.6029999999999999E-6</v>
      </c>
      <c r="E172">
        <v>240</v>
      </c>
      <c r="G172">
        <v>0</v>
      </c>
      <c r="H172" t="s">
        <v>11</v>
      </c>
      <c r="I172">
        <v>0</v>
      </c>
      <c r="J172" t="s">
        <v>11</v>
      </c>
      <c r="K172">
        <v>1</v>
      </c>
      <c r="L172" t="s">
        <v>11</v>
      </c>
      <c r="M172">
        <v>54</v>
      </c>
      <c r="N172">
        <v>5.5</v>
      </c>
      <c r="O172">
        <f t="shared" si="18"/>
        <v>0</v>
      </c>
      <c r="P172">
        <f t="shared" si="19"/>
        <v>0</v>
      </c>
      <c r="Q172">
        <f t="shared" si="20"/>
        <v>0.18181818181818182</v>
      </c>
    </row>
    <row r="173" spans="1:17" x14ac:dyDescent="0.25">
      <c r="A173" t="s">
        <v>168</v>
      </c>
      <c r="B173">
        <v>60</v>
      </c>
      <c r="C173">
        <v>8.0986999999999991</v>
      </c>
      <c r="D173" s="1">
        <v>2.21E-6</v>
      </c>
      <c r="E173">
        <v>240</v>
      </c>
      <c r="G173">
        <v>0</v>
      </c>
      <c r="H173" t="s">
        <v>11</v>
      </c>
      <c r="I173">
        <v>0</v>
      </c>
      <c r="J173" t="s">
        <v>11</v>
      </c>
      <c r="K173">
        <v>1</v>
      </c>
      <c r="L173" t="s">
        <v>11</v>
      </c>
      <c r="M173">
        <v>55</v>
      </c>
      <c r="N173">
        <v>5.5</v>
      </c>
      <c r="O173">
        <f t="shared" si="18"/>
        <v>0</v>
      </c>
      <c r="P173">
        <f t="shared" si="19"/>
        <v>0</v>
      </c>
      <c r="Q173">
        <f t="shared" si="20"/>
        <v>0.18181818181818182</v>
      </c>
    </row>
    <row r="174" spans="1:17" x14ac:dyDescent="0.25">
      <c r="A174" t="s">
        <v>169</v>
      </c>
      <c r="B174">
        <v>60.9</v>
      </c>
      <c r="C174">
        <v>8.1213999999999995</v>
      </c>
      <c r="D174" s="1">
        <v>2.2259999999999999E-6</v>
      </c>
      <c r="E174">
        <v>240</v>
      </c>
      <c r="G174">
        <v>0</v>
      </c>
      <c r="H174" t="s">
        <v>11</v>
      </c>
      <c r="I174">
        <v>1</v>
      </c>
      <c r="J174" t="s">
        <v>11</v>
      </c>
      <c r="K174">
        <v>2</v>
      </c>
      <c r="L174" t="s">
        <v>11</v>
      </c>
      <c r="M174">
        <v>56</v>
      </c>
      <c r="N174">
        <v>5.5</v>
      </c>
      <c r="O174">
        <f t="shared" si="18"/>
        <v>0</v>
      </c>
      <c r="P174">
        <f t="shared" si="19"/>
        <v>0.18181818181818182</v>
      </c>
      <c r="Q174">
        <f t="shared" si="20"/>
        <v>0.36363636363636365</v>
      </c>
    </row>
    <row r="175" spans="1:17" x14ac:dyDescent="0.25">
      <c r="A175" t="s">
        <v>170</v>
      </c>
      <c r="B175">
        <v>60.9</v>
      </c>
      <c r="C175">
        <v>8.1393000000000004</v>
      </c>
      <c r="D175" s="1">
        <v>2.3080000000000002E-6</v>
      </c>
      <c r="E175">
        <v>240</v>
      </c>
      <c r="G175">
        <v>0</v>
      </c>
      <c r="H175" t="s">
        <v>11</v>
      </c>
      <c r="I175">
        <v>0</v>
      </c>
      <c r="J175" t="s">
        <v>11</v>
      </c>
      <c r="K175">
        <v>0</v>
      </c>
      <c r="L175" t="s">
        <v>11</v>
      </c>
      <c r="M175">
        <v>57</v>
      </c>
      <c r="N175">
        <v>5.5</v>
      </c>
      <c r="O175">
        <f t="shared" si="18"/>
        <v>0</v>
      </c>
      <c r="P175">
        <f t="shared" si="19"/>
        <v>0</v>
      </c>
      <c r="Q175">
        <f t="shared" si="20"/>
        <v>0</v>
      </c>
    </row>
    <row r="176" spans="1:17" x14ac:dyDescent="0.25">
      <c r="A176" t="s">
        <v>171</v>
      </c>
      <c r="B176">
        <v>60.9</v>
      </c>
      <c r="C176">
        <v>8.1631</v>
      </c>
      <c r="D176" s="1">
        <v>2.9500000000000001E-6</v>
      </c>
      <c r="E176">
        <v>240</v>
      </c>
      <c r="G176">
        <v>0</v>
      </c>
      <c r="H176" t="s">
        <v>11</v>
      </c>
      <c r="I176">
        <v>0</v>
      </c>
      <c r="J176" t="s">
        <v>11</v>
      </c>
      <c r="K176">
        <v>1</v>
      </c>
      <c r="L176" t="s">
        <v>11</v>
      </c>
      <c r="M176">
        <v>58</v>
      </c>
      <c r="N176">
        <v>5.5</v>
      </c>
      <c r="O176">
        <f t="shared" si="18"/>
        <v>0</v>
      </c>
      <c r="P176">
        <f t="shared" si="19"/>
        <v>0</v>
      </c>
      <c r="Q176">
        <f t="shared" si="20"/>
        <v>0.18181818181818182</v>
      </c>
    </row>
    <row r="177" spans="1:17" x14ac:dyDescent="0.25">
      <c r="A177" t="s">
        <v>172</v>
      </c>
      <c r="B177">
        <v>60.9</v>
      </c>
      <c r="C177">
        <v>8.1803000000000008</v>
      </c>
      <c r="D177" s="1">
        <v>2.9450000000000002E-6</v>
      </c>
      <c r="E177">
        <v>240</v>
      </c>
      <c r="G177">
        <v>0</v>
      </c>
      <c r="H177" t="s">
        <v>11</v>
      </c>
      <c r="I177">
        <v>0</v>
      </c>
      <c r="J177" t="s">
        <v>11</v>
      </c>
      <c r="K177">
        <v>0</v>
      </c>
      <c r="L177" t="s">
        <v>11</v>
      </c>
      <c r="M177">
        <v>59</v>
      </c>
      <c r="N177">
        <v>5.5</v>
      </c>
      <c r="O177">
        <f t="shared" si="18"/>
        <v>0</v>
      </c>
      <c r="P177">
        <f t="shared" si="19"/>
        <v>0</v>
      </c>
      <c r="Q177">
        <f t="shared" si="20"/>
        <v>0</v>
      </c>
    </row>
    <row r="178" spans="1:17" x14ac:dyDescent="0.25">
      <c r="A178" t="s">
        <v>173</v>
      </c>
      <c r="B178">
        <v>60.9</v>
      </c>
      <c r="C178">
        <v>8.1992999999999991</v>
      </c>
      <c r="D178" s="1">
        <v>2.6759999999999999E-6</v>
      </c>
      <c r="E178">
        <v>240</v>
      </c>
      <c r="G178">
        <v>0</v>
      </c>
      <c r="H178" t="s">
        <v>11</v>
      </c>
      <c r="I178">
        <v>1</v>
      </c>
      <c r="J178" t="s">
        <v>11</v>
      </c>
      <c r="K178">
        <v>2</v>
      </c>
      <c r="L178" t="s">
        <v>11</v>
      </c>
      <c r="M178">
        <v>60</v>
      </c>
      <c r="N178">
        <v>5.5</v>
      </c>
      <c r="O178">
        <f t="shared" si="18"/>
        <v>0</v>
      </c>
      <c r="P178">
        <f t="shared" si="19"/>
        <v>0.18181818181818182</v>
      </c>
      <c r="Q178">
        <f t="shared" si="20"/>
        <v>0.36363636363636365</v>
      </c>
    </row>
    <row r="179" spans="1:17" x14ac:dyDescent="0.25">
      <c r="A179" t="s">
        <v>174</v>
      </c>
      <c r="B179">
        <v>60.9</v>
      </c>
      <c r="C179">
        <v>8.2201000000000004</v>
      </c>
      <c r="D179" s="1">
        <v>2.1430000000000001E-6</v>
      </c>
      <c r="E179">
        <v>240</v>
      </c>
      <c r="G179">
        <v>0</v>
      </c>
      <c r="H179" t="s">
        <v>11</v>
      </c>
      <c r="I179">
        <v>0</v>
      </c>
      <c r="J179" t="s">
        <v>11</v>
      </c>
      <c r="K179">
        <v>1</v>
      </c>
      <c r="L179" t="s">
        <v>11</v>
      </c>
      <c r="M179">
        <v>61</v>
      </c>
      <c r="N179">
        <v>5.5</v>
      </c>
      <c r="O179">
        <f t="shared" si="18"/>
        <v>0</v>
      </c>
      <c r="P179">
        <f t="shared" si="19"/>
        <v>0</v>
      </c>
      <c r="Q179">
        <f t="shared" si="20"/>
        <v>0.18181818181818182</v>
      </c>
    </row>
    <row r="180" spans="1:17" x14ac:dyDescent="0.25">
      <c r="A180" t="s">
        <v>175</v>
      </c>
      <c r="B180">
        <v>60.9</v>
      </c>
      <c r="C180">
        <v>8.2368000000000006</v>
      </c>
      <c r="D180" s="1">
        <v>2.9450000000000002E-6</v>
      </c>
      <c r="E180">
        <v>240</v>
      </c>
      <c r="G180">
        <v>0</v>
      </c>
      <c r="H180" t="s">
        <v>11</v>
      </c>
      <c r="I180">
        <v>1</v>
      </c>
      <c r="J180" t="s">
        <v>11</v>
      </c>
      <c r="K180">
        <v>1</v>
      </c>
      <c r="L180" t="s">
        <v>11</v>
      </c>
      <c r="M180">
        <v>62</v>
      </c>
      <c r="N180">
        <v>5.5</v>
      </c>
      <c r="O180">
        <f t="shared" si="18"/>
        <v>0</v>
      </c>
      <c r="P180">
        <f t="shared" si="19"/>
        <v>0.18181818181818182</v>
      </c>
      <c r="Q180">
        <f t="shared" si="20"/>
        <v>0.18181818181818182</v>
      </c>
    </row>
    <row r="181" spans="1:17" x14ac:dyDescent="0.25">
      <c r="A181" t="s">
        <v>176</v>
      </c>
      <c r="B181">
        <v>60.9</v>
      </c>
      <c r="C181">
        <v>8.2594999999999992</v>
      </c>
      <c r="D181" s="1">
        <v>2.4569999999999999E-6</v>
      </c>
      <c r="E181">
        <v>240</v>
      </c>
      <c r="G181">
        <v>0</v>
      </c>
      <c r="H181" t="s">
        <v>11</v>
      </c>
      <c r="I181">
        <v>0</v>
      </c>
      <c r="J181" t="s">
        <v>11</v>
      </c>
      <c r="K181">
        <v>1.5</v>
      </c>
      <c r="L181" t="s">
        <v>11</v>
      </c>
      <c r="M181">
        <v>63</v>
      </c>
      <c r="N181">
        <v>5.5</v>
      </c>
      <c r="O181">
        <f t="shared" si="18"/>
        <v>0</v>
      </c>
      <c r="P181">
        <f t="shared" si="19"/>
        <v>0</v>
      </c>
      <c r="Q181">
        <f t="shared" si="20"/>
        <v>0.27272727272727271</v>
      </c>
    </row>
    <row r="182" spans="1:17" x14ac:dyDescent="0.25">
      <c r="A182" t="s">
        <v>177</v>
      </c>
      <c r="B182">
        <v>60.9</v>
      </c>
      <c r="C182">
        <v>8.2818000000000005</v>
      </c>
      <c r="D182" s="1">
        <v>2.9380000000000001E-6</v>
      </c>
      <c r="E182">
        <v>240</v>
      </c>
      <c r="G182">
        <v>0</v>
      </c>
      <c r="H182" t="s">
        <v>11</v>
      </c>
      <c r="I182">
        <v>0</v>
      </c>
      <c r="J182" t="s">
        <v>11</v>
      </c>
      <c r="K182">
        <v>1</v>
      </c>
      <c r="L182" t="s">
        <v>11</v>
      </c>
      <c r="M182">
        <v>64</v>
      </c>
      <c r="N182">
        <v>5.5</v>
      </c>
      <c r="O182">
        <f t="shared" si="18"/>
        <v>0</v>
      </c>
      <c r="P182">
        <f t="shared" si="19"/>
        <v>0</v>
      </c>
      <c r="Q182">
        <f t="shared" si="20"/>
        <v>0.18181818181818182</v>
      </c>
    </row>
    <row r="183" spans="1:17" x14ac:dyDescent="0.25">
      <c r="A183" t="s">
        <v>178</v>
      </c>
      <c r="B183">
        <v>60</v>
      </c>
      <c r="C183">
        <v>8.3028999999999993</v>
      </c>
      <c r="D183" s="1">
        <v>2.9270000000000001E-6</v>
      </c>
      <c r="E183">
        <v>240</v>
      </c>
      <c r="G183">
        <v>0</v>
      </c>
      <c r="H183" t="s">
        <v>11</v>
      </c>
      <c r="I183">
        <v>1</v>
      </c>
      <c r="J183" t="s">
        <v>11</v>
      </c>
      <c r="K183">
        <v>2</v>
      </c>
      <c r="L183" t="s">
        <v>11</v>
      </c>
      <c r="M183">
        <v>65</v>
      </c>
      <c r="N183">
        <v>5.5</v>
      </c>
      <c r="O183">
        <f t="shared" si="18"/>
        <v>0</v>
      </c>
      <c r="P183">
        <f t="shared" si="19"/>
        <v>0.18181818181818182</v>
      </c>
      <c r="Q183">
        <f t="shared" si="20"/>
        <v>0.36363636363636365</v>
      </c>
    </row>
    <row r="184" spans="1:17" x14ac:dyDescent="0.25">
      <c r="A184" t="s">
        <v>179</v>
      </c>
      <c r="B184">
        <v>60</v>
      </c>
      <c r="C184">
        <v>8.3208000000000002</v>
      </c>
      <c r="D184" s="1">
        <v>2.931E-6</v>
      </c>
      <c r="E184">
        <v>240</v>
      </c>
      <c r="G184">
        <v>0</v>
      </c>
      <c r="H184" t="s">
        <v>11</v>
      </c>
      <c r="I184">
        <v>0</v>
      </c>
      <c r="J184" t="s">
        <v>11</v>
      </c>
      <c r="K184">
        <v>1</v>
      </c>
      <c r="L184" t="s">
        <v>11</v>
      </c>
      <c r="M184">
        <v>66</v>
      </c>
      <c r="N184">
        <v>5.5</v>
      </c>
      <c r="O184">
        <f t="shared" si="18"/>
        <v>0</v>
      </c>
      <c r="P184">
        <f t="shared" si="19"/>
        <v>0</v>
      </c>
      <c r="Q184">
        <f t="shared" si="20"/>
        <v>0.18181818181818182</v>
      </c>
    </row>
    <row r="185" spans="1:17" x14ac:dyDescent="0.25">
      <c r="A185" t="s">
        <v>180</v>
      </c>
      <c r="B185">
        <v>60.9</v>
      </c>
      <c r="C185">
        <v>8.3400999999999996</v>
      </c>
      <c r="D185" s="1">
        <v>2.942E-6</v>
      </c>
      <c r="E185">
        <v>240</v>
      </c>
      <c r="G185">
        <v>0</v>
      </c>
      <c r="H185" t="s">
        <v>11</v>
      </c>
      <c r="I185">
        <v>0</v>
      </c>
      <c r="J185" t="s">
        <v>11</v>
      </c>
      <c r="K185">
        <v>1</v>
      </c>
      <c r="L185" t="s">
        <v>11</v>
      </c>
      <c r="M185">
        <v>67</v>
      </c>
      <c r="N185">
        <v>5.5</v>
      </c>
      <c r="O185">
        <f t="shared" si="18"/>
        <v>0</v>
      </c>
      <c r="P185">
        <f t="shared" si="19"/>
        <v>0</v>
      </c>
      <c r="Q185">
        <f t="shared" si="20"/>
        <v>0.18181818181818182</v>
      </c>
    </row>
    <row r="186" spans="1:17" x14ac:dyDescent="0.25">
      <c r="A186" t="s">
        <v>181</v>
      </c>
      <c r="B186">
        <v>60.9</v>
      </c>
      <c r="C186">
        <v>8.3585999999999991</v>
      </c>
      <c r="D186" s="1">
        <v>2.266E-6</v>
      </c>
      <c r="E186">
        <v>240</v>
      </c>
      <c r="G186">
        <v>0</v>
      </c>
      <c r="H186" t="s">
        <v>11</v>
      </c>
      <c r="I186">
        <v>0</v>
      </c>
      <c r="J186" t="s">
        <v>11</v>
      </c>
      <c r="K186">
        <v>2</v>
      </c>
      <c r="L186" t="s">
        <v>11</v>
      </c>
      <c r="M186">
        <v>68</v>
      </c>
      <c r="N186">
        <v>5.5</v>
      </c>
      <c r="O186">
        <f t="shared" si="18"/>
        <v>0</v>
      </c>
      <c r="P186">
        <f t="shared" si="19"/>
        <v>0</v>
      </c>
      <c r="Q186">
        <f t="shared" si="20"/>
        <v>0.36363636363636365</v>
      </c>
    </row>
    <row r="187" spans="1:17" x14ac:dyDescent="0.25">
      <c r="A187" t="s">
        <v>182</v>
      </c>
      <c r="B187">
        <v>60.9</v>
      </c>
      <c r="C187">
        <v>8.3811</v>
      </c>
      <c r="D187" s="1">
        <v>2.8830000000000002E-6</v>
      </c>
      <c r="E187">
        <v>240</v>
      </c>
      <c r="G187">
        <v>0</v>
      </c>
      <c r="H187" t="s">
        <v>11</v>
      </c>
      <c r="I187">
        <v>0</v>
      </c>
      <c r="J187" t="s">
        <v>11</v>
      </c>
      <c r="K187">
        <v>1</v>
      </c>
      <c r="L187" t="s">
        <v>11</v>
      </c>
      <c r="M187">
        <v>69</v>
      </c>
      <c r="N187">
        <v>5.5</v>
      </c>
      <c r="O187">
        <f t="shared" si="18"/>
        <v>0</v>
      </c>
      <c r="P187">
        <f t="shared" si="19"/>
        <v>0</v>
      </c>
      <c r="Q187">
        <f t="shared" si="20"/>
        <v>0.18181818181818182</v>
      </c>
    </row>
    <row r="188" spans="1:17" x14ac:dyDescent="0.25">
      <c r="A188" t="s">
        <v>183</v>
      </c>
      <c r="B188">
        <v>60.9</v>
      </c>
      <c r="C188">
        <v>8.4015000000000004</v>
      </c>
      <c r="D188" s="1">
        <v>2.9450000000000002E-6</v>
      </c>
      <c r="E188">
        <v>240</v>
      </c>
      <c r="G188">
        <v>0</v>
      </c>
      <c r="H188" t="s">
        <v>11</v>
      </c>
      <c r="I188">
        <v>0</v>
      </c>
      <c r="J188" t="s">
        <v>11</v>
      </c>
      <c r="K188">
        <v>1</v>
      </c>
      <c r="L188" t="s">
        <v>11</v>
      </c>
      <c r="M188">
        <v>70</v>
      </c>
      <c r="N188">
        <v>5.5</v>
      </c>
      <c r="O188">
        <f t="shared" si="18"/>
        <v>0</v>
      </c>
      <c r="P188">
        <f t="shared" si="19"/>
        <v>0</v>
      </c>
      <c r="Q188">
        <f t="shared" si="20"/>
        <v>0.18181818181818182</v>
      </c>
    </row>
    <row r="189" spans="1:17" x14ac:dyDescent="0.25">
      <c r="A189" t="s">
        <v>184</v>
      </c>
      <c r="B189">
        <v>60.9</v>
      </c>
      <c r="C189">
        <v>8.4229000000000003</v>
      </c>
      <c r="D189" s="1">
        <v>2.943E-6</v>
      </c>
      <c r="E189">
        <v>240</v>
      </c>
      <c r="G189">
        <v>0</v>
      </c>
      <c r="H189" t="s">
        <v>11</v>
      </c>
      <c r="I189">
        <v>0</v>
      </c>
      <c r="J189" t="s">
        <v>11</v>
      </c>
      <c r="K189">
        <v>1</v>
      </c>
      <c r="L189" t="s">
        <v>11</v>
      </c>
      <c r="M189">
        <v>71</v>
      </c>
      <c r="N189">
        <v>5.5</v>
      </c>
      <c r="O189">
        <f t="shared" si="18"/>
        <v>0</v>
      </c>
      <c r="P189">
        <f t="shared" si="19"/>
        <v>0</v>
      </c>
      <c r="Q189">
        <f t="shared" si="20"/>
        <v>0.18181818181818182</v>
      </c>
    </row>
    <row r="190" spans="1:17" x14ac:dyDescent="0.25">
      <c r="A190" t="s">
        <v>185</v>
      </c>
      <c r="B190">
        <v>60.9</v>
      </c>
      <c r="C190">
        <v>8.4366000000000003</v>
      </c>
      <c r="D190" s="1">
        <v>2.0480000000000001E-6</v>
      </c>
      <c r="E190">
        <v>240</v>
      </c>
      <c r="G190">
        <v>0</v>
      </c>
      <c r="H190" t="s">
        <v>11</v>
      </c>
      <c r="I190">
        <v>0</v>
      </c>
      <c r="J190" t="s">
        <v>11</v>
      </c>
      <c r="K190">
        <v>2</v>
      </c>
      <c r="L190" t="s">
        <v>11</v>
      </c>
      <c r="M190">
        <v>72</v>
      </c>
      <c r="N190">
        <v>5.5</v>
      </c>
      <c r="O190">
        <f t="shared" si="18"/>
        <v>0</v>
      </c>
      <c r="P190">
        <f t="shared" si="19"/>
        <v>0</v>
      </c>
      <c r="Q190">
        <f t="shared" si="20"/>
        <v>0.36363636363636365</v>
      </c>
    </row>
    <row r="191" spans="1:17" x14ac:dyDescent="0.25">
      <c r="A191" t="s">
        <v>186</v>
      </c>
      <c r="B191">
        <v>60.9</v>
      </c>
      <c r="C191">
        <v>8.4596999999999998</v>
      </c>
      <c r="D191" s="1">
        <v>2.4530000000000001E-6</v>
      </c>
      <c r="E191">
        <v>240</v>
      </c>
      <c r="G191">
        <v>0</v>
      </c>
      <c r="H191" t="s">
        <v>11</v>
      </c>
      <c r="I191">
        <v>0</v>
      </c>
      <c r="J191" t="s">
        <v>11</v>
      </c>
      <c r="K191">
        <v>1</v>
      </c>
      <c r="L191" t="s">
        <v>11</v>
      </c>
      <c r="M191">
        <v>73</v>
      </c>
      <c r="N191">
        <v>5.5</v>
      </c>
      <c r="O191">
        <f t="shared" si="18"/>
        <v>0</v>
      </c>
      <c r="P191">
        <f t="shared" si="19"/>
        <v>0</v>
      </c>
      <c r="Q191">
        <f t="shared" si="20"/>
        <v>0.18181818181818182</v>
      </c>
    </row>
    <row r="192" spans="1:17" x14ac:dyDescent="0.25">
      <c r="A192" t="s">
        <v>187</v>
      </c>
      <c r="B192">
        <v>60.9</v>
      </c>
      <c r="C192">
        <v>8.4804999999999993</v>
      </c>
      <c r="D192" s="1">
        <v>2.3599999999999999E-6</v>
      </c>
      <c r="E192">
        <v>240</v>
      </c>
      <c r="G192">
        <v>0</v>
      </c>
      <c r="H192" t="s">
        <v>11</v>
      </c>
      <c r="I192">
        <v>0</v>
      </c>
      <c r="J192" t="s">
        <v>11</v>
      </c>
      <c r="K192">
        <v>0</v>
      </c>
      <c r="L192" t="s">
        <v>11</v>
      </c>
      <c r="M192">
        <v>74</v>
      </c>
      <c r="N192">
        <v>5.5</v>
      </c>
      <c r="O192">
        <f t="shared" si="18"/>
        <v>0</v>
      </c>
      <c r="P192">
        <f t="shared" si="19"/>
        <v>0</v>
      </c>
      <c r="Q192">
        <f t="shared" si="20"/>
        <v>0</v>
      </c>
    </row>
    <row r="193" spans="1:17" x14ac:dyDescent="0.25">
      <c r="A193" t="s">
        <v>188</v>
      </c>
      <c r="B193">
        <v>60.9</v>
      </c>
      <c r="C193">
        <v>8.5008999999999997</v>
      </c>
      <c r="D193" s="1">
        <v>2.243E-6</v>
      </c>
      <c r="E193">
        <v>240</v>
      </c>
      <c r="G193">
        <v>0</v>
      </c>
      <c r="H193" t="s">
        <v>11</v>
      </c>
      <c r="I193">
        <v>0</v>
      </c>
      <c r="J193" t="s">
        <v>11</v>
      </c>
      <c r="K193">
        <v>1</v>
      </c>
      <c r="L193" t="s">
        <v>11</v>
      </c>
      <c r="M193">
        <v>75</v>
      </c>
      <c r="N193">
        <v>5.5</v>
      </c>
      <c r="O193">
        <f t="shared" si="18"/>
        <v>0</v>
      </c>
      <c r="P193">
        <f t="shared" si="19"/>
        <v>0</v>
      </c>
      <c r="Q193">
        <f t="shared" si="20"/>
        <v>0.18181818181818182</v>
      </c>
    </row>
    <row r="194" spans="1:17" x14ac:dyDescent="0.25">
      <c r="A194" t="s">
        <v>189</v>
      </c>
      <c r="B194">
        <v>60.9</v>
      </c>
      <c r="C194">
        <v>8.5192999999999994</v>
      </c>
      <c r="D194" s="1">
        <v>2.3609999999999999E-6</v>
      </c>
      <c r="E194">
        <v>240</v>
      </c>
      <c r="G194">
        <v>0</v>
      </c>
      <c r="H194" t="s">
        <v>11</v>
      </c>
      <c r="I194">
        <v>0</v>
      </c>
      <c r="J194" t="s">
        <v>11</v>
      </c>
      <c r="K194">
        <v>0</v>
      </c>
      <c r="L194" t="s">
        <v>11</v>
      </c>
      <c r="M194">
        <v>76</v>
      </c>
      <c r="N194">
        <v>5.5</v>
      </c>
      <c r="O194">
        <f t="shared" si="18"/>
        <v>0</v>
      </c>
      <c r="P194">
        <f t="shared" si="19"/>
        <v>0</v>
      </c>
      <c r="Q194">
        <f t="shared" si="20"/>
        <v>0</v>
      </c>
    </row>
    <row r="195" spans="1:17" x14ac:dyDescent="0.25">
      <c r="A195" t="s">
        <v>190</v>
      </c>
      <c r="B195">
        <v>60.9</v>
      </c>
      <c r="C195">
        <v>8.5411000000000001</v>
      </c>
      <c r="D195" s="1">
        <v>2.0279999999999999E-6</v>
      </c>
      <c r="E195">
        <v>240</v>
      </c>
      <c r="G195">
        <v>0</v>
      </c>
      <c r="H195" t="s">
        <v>11</v>
      </c>
      <c r="I195">
        <v>0</v>
      </c>
      <c r="J195" t="s">
        <v>11</v>
      </c>
      <c r="K195">
        <v>2</v>
      </c>
      <c r="L195" t="s">
        <v>11</v>
      </c>
      <c r="M195">
        <v>77</v>
      </c>
      <c r="N195">
        <v>5.5</v>
      </c>
      <c r="O195">
        <f t="shared" si="18"/>
        <v>0</v>
      </c>
      <c r="P195">
        <f t="shared" si="19"/>
        <v>0</v>
      </c>
      <c r="Q195">
        <f t="shared" si="20"/>
        <v>0.36363636363636365</v>
      </c>
    </row>
    <row r="196" spans="1:17" x14ac:dyDescent="0.25">
      <c r="A196" t="s">
        <v>191</v>
      </c>
      <c r="B196">
        <v>60.9</v>
      </c>
      <c r="C196">
        <v>8.5602999999999998</v>
      </c>
      <c r="D196" s="1">
        <v>2.8270000000000002E-6</v>
      </c>
      <c r="E196">
        <v>240</v>
      </c>
      <c r="G196">
        <v>0</v>
      </c>
      <c r="H196" t="s">
        <v>11</v>
      </c>
      <c r="I196">
        <v>1</v>
      </c>
      <c r="J196" t="s">
        <v>11</v>
      </c>
      <c r="K196">
        <v>3</v>
      </c>
      <c r="L196" t="s">
        <v>11</v>
      </c>
      <c r="M196">
        <v>78</v>
      </c>
      <c r="N196">
        <v>5.5</v>
      </c>
      <c r="O196">
        <f t="shared" si="18"/>
        <v>0</v>
      </c>
      <c r="P196">
        <f t="shared" si="19"/>
        <v>0.18181818181818182</v>
      </c>
      <c r="Q196">
        <f t="shared" si="20"/>
        <v>0.54545454545454541</v>
      </c>
    </row>
    <row r="197" spans="1:17" x14ac:dyDescent="0.25">
      <c r="A197" t="s">
        <v>192</v>
      </c>
      <c r="B197">
        <v>60.9</v>
      </c>
      <c r="C197">
        <v>8.5787999999999993</v>
      </c>
      <c r="D197" s="1">
        <v>2.2369999999999999E-6</v>
      </c>
      <c r="E197">
        <v>240</v>
      </c>
      <c r="G197">
        <v>0</v>
      </c>
      <c r="H197" t="s">
        <v>11</v>
      </c>
      <c r="I197">
        <v>0</v>
      </c>
      <c r="J197" t="s">
        <v>11</v>
      </c>
      <c r="K197">
        <v>1</v>
      </c>
      <c r="L197" t="s">
        <v>11</v>
      </c>
      <c r="M197">
        <v>79</v>
      </c>
      <c r="N197">
        <v>5.5</v>
      </c>
      <c r="O197">
        <f t="shared" si="18"/>
        <v>0</v>
      </c>
      <c r="P197">
        <f t="shared" si="19"/>
        <v>0</v>
      </c>
      <c r="Q197">
        <f t="shared" si="20"/>
        <v>0.18181818181818182</v>
      </c>
    </row>
    <row r="198" spans="1:17" x14ac:dyDescent="0.25">
      <c r="A198" t="s">
        <v>193</v>
      </c>
      <c r="B198">
        <v>60.9</v>
      </c>
      <c r="C198">
        <v>8.6</v>
      </c>
      <c r="D198" s="1">
        <v>1.9980000000000002E-6</v>
      </c>
      <c r="E198">
        <v>240</v>
      </c>
      <c r="G198">
        <v>0</v>
      </c>
      <c r="H198" t="s">
        <v>11</v>
      </c>
      <c r="I198">
        <v>1</v>
      </c>
      <c r="J198" t="s">
        <v>11</v>
      </c>
      <c r="K198">
        <v>1</v>
      </c>
      <c r="L198" t="s">
        <v>11</v>
      </c>
      <c r="M198">
        <v>80</v>
      </c>
      <c r="N198">
        <v>5.5</v>
      </c>
      <c r="O198">
        <f t="shared" si="18"/>
        <v>0</v>
      </c>
      <c r="P198">
        <f t="shared" si="19"/>
        <v>0.18181818181818182</v>
      </c>
      <c r="Q198">
        <f t="shared" si="20"/>
        <v>0.18181818181818182</v>
      </c>
    </row>
    <row r="199" spans="1:17" x14ac:dyDescent="0.25">
      <c r="A199" t="s">
        <v>194</v>
      </c>
      <c r="B199">
        <v>60</v>
      </c>
      <c r="C199">
        <v>8.6176999999999992</v>
      </c>
      <c r="D199" s="1">
        <v>2.932E-6</v>
      </c>
      <c r="E199">
        <v>240</v>
      </c>
      <c r="G199">
        <v>0</v>
      </c>
      <c r="H199" t="s">
        <v>11</v>
      </c>
      <c r="I199">
        <v>0</v>
      </c>
      <c r="J199" t="s">
        <v>11</v>
      </c>
      <c r="K199">
        <v>0</v>
      </c>
      <c r="L199" t="s">
        <v>11</v>
      </c>
      <c r="M199">
        <v>81</v>
      </c>
      <c r="N199">
        <v>5.5</v>
      </c>
      <c r="O199">
        <f t="shared" si="18"/>
        <v>0</v>
      </c>
      <c r="P199">
        <f t="shared" si="19"/>
        <v>0</v>
      </c>
      <c r="Q199">
        <f t="shared" si="20"/>
        <v>0</v>
      </c>
    </row>
    <row r="200" spans="1:17" x14ac:dyDescent="0.25">
      <c r="A200" t="s">
        <v>195</v>
      </c>
      <c r="B200">
        <v>60.9</v>
      </c>
      <c r="C200">
        <v>8.6384000000000007</v>
      </c>
      <c r="D200" s="1">
        <v>2.48E-6</v>
      </c>
      <c r="E200">
        <v>240</v>
      </c>
      <c r="G200">
        <v>0</v>
      </c>
      <c r="H200" t="s">
        <v>11</v>
      </c>
      <c r="I200">
        <v>0</v>
      </c>
      <c r="J200" t="s">
        <v>11</v>
      </c>
      <c r="K200">
        <v>1</v>
      </c>
      <c r="L200" t="s">
        <v>11</v>
      </c>
      <c r="M200">
        <v>82</v>
      </c>
      <c r="N200">
        <v>5.5</v>
      </c>
      <c r="O200">
        <f t="shared" si="18"/>
        <v>0</v>
      </c>
      <c r="P200">
        <f t="shared" si="19"/>
        <v>0</v>
      </c>
      <c r="Q200">
        <f t="shared" si="20"/>
        <v>0.18181818181818182</v>
      </c>
    </row>
    <row r="201" spans="1:17" x14ac:dyDescent="0.25">
      <c r="A201" t="s">
        <v>196</v>
      </c>
      <c r="B201">
        <v>60.9</v>
      </c>
      <c r="C201">
        <v>8.6623000000000001</v>
      </c>
      <c r="D201" s="1">
        <v>2.9440000000000001E-6</v>
      </c>
      <c r="E201">
        <v>240</v>
      </c>
      <c r="G201">
        <v>0</v>
      </c>
      <c r="H201" t="s">
        <v>11</v>
      </c>
      <c r="I201">
        <v>0</v>
      </c>
      <c r="J201" t="s">
        <v>11</v>
      </c>
      <c r="K201">
        <v>1</v>
      </c>
      <c r="L201" t="s">
        <v>11</v>
      </c>
      <c r="M201">
        <v>83</v>
      </c>
      <c r="N201">
        <v>5.5</v>
      </c>
      <c r="O201">
        <f t="shared" si="18"/>
        <v>0</v>
      </c>
      <c r="P201">
        <f t="shared" si="19"/>
        <v>0</v>
      </c>
      <c r="Q201">
        <f t="shared" si="20"/>
        <v>0.18181818181818182</v>
      </c>
    </row>
    <row r="202" spans="1:17" x14ac:dyDescent="0.25">
      <c r="A202" t="s">
        <v>197</v>
      </c>
      <c r="B202">
        <v>60.9</v>
      </c>
      <c r="C202">
        <v>8.6800999999999995</v>
      </c>
      <c r="D202" s="1">
        <v>2.9229999999999998E-6</v>
      </c>
      <c r="E202">
        <v>240</v>
      </c>
      <c r="G202">
        <v>0</v>
      </c>
      <c r="H202" t="s">
        <v>11</v>
      </c>
      <c r="I202">
        <v>0</v>
      </c>
      <c r="J202" t="s">
        <v>11</v>
      </c>
      <c r="K202">
        <v>1</v>
      </c>
      <c r="L202" t="s">
        <v>11</v>
      </c>
      <c r="M202">
        <v>84</v>
      </c>
      <c r="N202">
        <v>5.5</v>
      </c>
      <c r="O202">
        <f t="shared" si="18"/>
        <v>0</v>
      </c>
      <c r="P202">
        <f t="shared" si="19"/>
        <v>0</v>
      </c>
      <c r="Q202">
        <f t="shared" si="20"/>
        <v>0.18181818181818182</v>
      </c>
    </row>
    <row r="203" spans="1:17" x14ac:dyDescent="0.25">
      <c r="A203" t="s">
        <v>198</v>
      </c>
      <c r="B203">
        <v>60.9</v>
      </c>
      <c r="C203">
        <v>8.7035999999999998</v>
      </c>
      <c r="D203" s="1">
        <v>2.9359999999999999E-6</v>
      </c>
      <c r="E203">
        <v>240</v>
      </c>
      <c r="G203">
        <v>0</v>
      </c>
      <c r="H203" t="s">
        <v>11</v>
      </c>
      <c r="I203">
        <v>0</v>
      </c>
      <c r="J203" t="s">
        <v>11</v>
      </c>
      <c r="K203">
        <v>1</v>
      </c>
      <c r="L203" t="s">
        <v>11</v>
      </c>
      <c r="M203">
        <v>85</v>
      </c>
      <c r="N203">
        <v>5.5</v>
      </c>
      <c r="O203">
        <f t="shared" si="18"/>
        <v>0</v>
      </c>
      <c r="P203">
        <f t="shared" si="19"/>
        <v>0</v>
      </c>
      <c r="Q203">
        <f t="shared" si="20"/>
        <v>0.18181818181818182</v>
      </c>
    </row>
    <row r="204" spans="1:17" x14ac:dyDescent="0.25">
      <c r="A204" t="s">
        <v>199</v>
      </c>
      <c r="B204">
        <v>60.9</v>
      </c>
      <c r="C204">
        <v>8.7226999999999997</v>
      </c>
      <c r="D204" s="1">
        <v>2.1919999999999999E-6</v>
      </c>
      <c r="E204">
        <v>240</v>
      </c>
      <c r="G204">
        <v>0</v>
      </c>
      <c r="H204" t="s">
        <v>11</v>
      </c>
      <c r="I204">
        <v>0</v>
      </c>
      <c r="J204" t="s">
        <v>11</v>
      </c>
      <c r="K204">
        <v>0</v>
      </c>
      <c r="L204" t="s">
        <v>11</v>
      </c>
      <c r="M204">
        <v>86</v>
      </c>
      <c r="N204">
        <v>5.5</v>
      </c>
      <c r="O204">
        <f t="shared" si="18"/>
        <v>0</v>
      </c>
      <c r="P204">
        <f t="shared" si="19"/>
        <v>0</v>
      </c>
      <c r="Q204">
        <f t="shared" si="20"/>
        <v>0</v>
      </c>
    </row>
    <row r="205" spans="1:17" x14ac:dyDescent="0.25">
      <c r="A205" t="s">
        <v>200</v>
      </c>
      <c r="B205">
        <v>60.9</v>
      </c>
      <c r="C205">
        <v>8.7416999999999998</v>
      </c>
      <c r="D205" s="1">
        <v>2.942E-6</v>
      </c>
      <c r="E205">
        <v>240</v>
      </c>
      <c r="G205">
        <v>0</v>
      </c>
      <c r="H205" t="s">
        <v>11</v>
      </c>
      <c r="I205">
        <v>0</v>
      </c>
      <c r="J205" t="s">
        <v>11</v>
      </c>
      <c r="K205">
        <v>0</v>
      </c>
      <c r="L205" t="s">
        <v>11</v>
      </c>
      <c r="M205">
        <v>87</v>
      </c>
      <c r="N205">
        <v>5.5</v>
      </c>
      <c r="O205">
        <f t="shared" si="18"/>
        <v>0</v>
      </c>
      <c r="P205">
        <f t="shared" si="19"/>
        <v>0</v>
      </c>
      <c r="Q205">
        <f t="shared" si="20"/>
        <v>0</v>
      </c>
    </row>
    <row r="206" spans="1:17" x14ac:dyDescent="0.25">
      <c r="A206" t="s">
        <v>201</v>
      </c>
      <c r="B206">
        <v>60.9</v>
      </c>
      <c r="C206">
        <v>8.7604000000000006</v>
      </c>
      <c r="D206" s="1">
        <v>2.9380000000000001E-6</v>
      </c>
      <c r="E206">
        <v>240</v>
      </c>
      <c r="G206">
        <v>0</v>
      </c>
      <c r="H206" t="s">
        <v>11</v>
      </c>
      <c r="I206">
        <v>0</v>
      </c>
      <c r="J206" t="s">
        <v>11</v>
      </c>
      <c r="K206">
        <v>0</v>
      </c>
      <c r="L206" t="s">
        <v>11</v>
      </c>
      <c r="M206">
        <v>88</v>
      </c>
      <c r="N206">
        <v>5.5</v>
      </c>
      <c r="O206">
        <f t="shared" si="18"/>
        <v>0</v>
      </c>
      <c r="P206">
        <f t="shared" si="19"/>
        <v>0</v>
      </c>
      <c r="Q206">
        <f t="shared" si="20"/>
        <v>0</v>
      </c>
    </row>
    <row r="207" spans="1:17" x14ac:dyDescent="0.25">
      <c r="A207" t="s">
        <v>202</v>
      </c>
      <c r="B207">
        <v>60</v>
      </c>
      <c r="C207">
        <v>8.7810000000000006</v>
      </c>
      <c r="D207" s="1">
        <v>2.9390000000000002E-6</v>
      </c>
      <c r="E207">
        <v>240</v>
      </c>
      <c r="G207">
        <v>0</v>
      </c>
      <c r="H207" t="s">
        <v>11</v>
      </c>
      <c r="I207">
        <v>0</v>
      </c>
      <c r="J207" t="s">
        <v>11</v>
      </c>
      <c r="K207">
        <v>0</v>
      </c>
      <c r="L207" t="s">
        <v>11</v>
      </c>
      <c r="M207">
        <v>89</v>
      </c>
      <c r="N207">
        <v>5.5</v>
      </c>
      <c r="O207">
        <f t="shared" si="18"/>
        <v>0</v>
      </c>
      <c r="P207">
        <f t="shared" si="19"/>
        <v>0</v>
      </c>
      <c r="Q207">
        <f t="shared" si="20"/>
        <v>0</v>
      </c>
    </row>
    <row r="208" spans="1:17" x14ac:dyDescent="0.25">
      <c r="A208" t="s">
        <v>203</v>
      </c>
      <c r="B208">
        <v>60.9</v>
      </c>
      <c r="C208">
        <v>8.8002000000000002</v>
      </c>
      <c r="D208" s="1">
        <v>2.9119999999999998E-6</v>
      </c>
      <c r="E208">
        <v>240</v>
      </c>
      <c r="G208">
        <v>0</v>
      </c>
      <c r="H208" t="s">
        <v>11</v>
      </c>
      <c r="I208">
        <v>0</v>
      </c>
      <c r="J208" t="s">
        <v>11</v>
      </c>
      <c r="K208">
        <v>1</v>
      </c>
      <c r="L208" t="s">
        <v>11</v>
      </c>
      <c r="M208">
        <v>90</v>
      </c>
      <c r="N208">
        <v>5.5</v>
      </c>
      <c r="O208">
        <f t="shared" si="18"/>
        <v>0</v>
      </c>
      <c r="P208">
        <f t="shared" si="19"/>
        <v>0</v>
      </c>
      <c r="Q208">
        <f t="shared" si="20"/>
        <v>0.18181818181818182</v>
      </c>
    </row>
    <row r="209" spans="1:17" x14ac:dyDescent="0.25">
      <c r="A209" t="s">
        <v>204</v>
      </c>
      <c r="B209">
        <v>60.9</v>
      </c>
      <c r="C209">
        <v>8.8209</v>
      </c>
      <c r="D209" s="1">
        <v>2.9359999999999999E-6</v>
      </c>
      <c r="E209">
        <v>240</v>
      </c>
      <c r="G209">
        <v>0</v>
      </c>
      <c r="H209" t="s">
        <v>11</v>
      </c>
      <c r="I209">
        <v>0</v>
      </c>
      <c r="J209" t="s">
        <v>11</v>
      </c>
      <c r="K209">
        <v>0</v>
      </c>
      <c r="L209" t="s">
        <v>11</v>
      </c>
      <c r="M209">
        <v>91</v>
      </c>
      <c r="N209">
        <v>5.5</v>
      </c>
      <c r="O209">
        <f t="shared" si="18"/>
        <v>0</v>
      </c>
      <c r="P209">
        <f t="shared" si="19"/>
        <v>0</v>
      </c>
      <c r="Q209">
        <f t="shared" si="20"/>
        <v>0</v>
      </c>
    </row>
    <row r="210" spans="1:17" x14ac:dyDescent="0.25">
      <c r="A210" t="s">
        <v>205</v>
      </c>
      <c r="B210">
        <v>60.9</v>
      </c>
      <c r="C210">
        <v>8.8386999999999993</v>
      </c>
      <c r="D210" s="1">
        <v>2.3300000000000001E-6</v>
      </c>
      <c r="E210">
        <v>240</v>
      </c>
      <c r="G210">
        <v>0</v>
      </c>
      <c r="H210" t="s">
        <v>11</v>
      </c>
      <c r="I210">
        <v>0</v>
      </c>
      <c r="J210" t="s">
        <v>11</v>
      </c>
      <c r="K210">
        <v>1</v>
      </c>
      <c r="L210" t="s">
        <v>11</v>
      </c>
      <c r="M210">
        <v>92</v>
      </c>
      <c r="N210">
        <v>5.5</v>
      </c>
      <c r="O210">
        <f t="shared" ref="O210:O273" si="21">G210/N210</f>
        <v>0</v>
      </c>
      <c r="P210">
        <f t="shared" ref="P210:P273" si="22">I210/N210</f>
        <v>0</v>
      </c>
      <c r="Q210">
        <f t="shared" ref="Q210:Q273" si="23">K210/N210</f>
        <v>0.18181818181818182</v>
      </c>
    </row>
    <row r="211" spans="1:17" x14ac:dyDescent="0.25">
      <c r="A211" t="s">
        <v>206</v>
      </c>
      <c r="B211">
        <v>60.9</v>
      </c>
      <c r="C211">
        <v>8.8591999999999995</v>
      </c>
      <c r="D211" s="1">
        <v>2.9340000000000002E-6</v>
      </c>
      <c r="E211">
        <v>240</v>
      </c>
      <c r="G211">
        <v>0</v>
      </c>
      <c r="H211" t="s">
        <v>11</v>
      </c>
      <c r="I211">
        <v>0</v>
      </c>
      <c r="J211" t="s">
        <v>11</v>
      </c>
      <c r="K211">
        <v>0</v>
      </c>
      <c r="L211" t="s">
        <v>11</v>
      </c>
      <c r="M211">
        <v>93</v>
      </c>
      <c r="N211">
        <v>5.5</v>
      </c>
      <c r="O211">
        <f t="shared" si="21"/>
        <v>0</v>
      </c>
      <c r="P211">
        <f t="shared" si="22"/>
        <v>0</v>
      </c>
      <c r="Q211">
        <f t="shared" si="23"/>
        <v>0</v>
      </c>
    </row>
    <row r="212" spans="1:17" x14ac:dyDescent="0.25">
      <c r="A212" t="s">
        <v>207</v>
      </c>
      <c r="B212">
        <v>60.9</v>
      </c>
      <c r="C212">
        <v>8.8770000000000007</v>
      </c>
      <c r="D212" s="1">
        <v>2.1160000000000002E-6</v>
      </c>
      <c r="E212">
        <v>240</v>
      </c>
      <c r="G212">
        <v>0</v>
      </c>
      <c r="H212" t="s">
        <v>11</v>
      </c>
      <c r="I212">
        <v>0</v>
      </c>
      <c r="J212" t="s">
        <v>11</v>
      </c>
      <c r="K212">
        <v>0.5</v>
      </c>
      <c r="L212" t="s">
        <v>11</v>
      </c>
      <c r="M212">
        <v>94</v>
      </c>
      <c r="N212">
        <v>5.5</v>
      </c>
      <c r="O212">
        <f t="shared" si="21"/>
        <v>0</v>
      </c>
      <c r="P212">
        <f t="shared" si="22"/>
        <v>0</v>
      </c>
      <c r="Q212">
        <f t="shared" si="23"/>
        <v>9.0909090909090912E-2</v>
      </c>
    </row>
    <row r="213" spans="1:17" x14ac:dyDescent="0.25">
      <c r="A213" t="s">
        <v>208</v>
      </c>
      <c r="B213">
        <v>60.9</v>
      </c>
      <c r="C213">
        <v>8.9010999999999996</v>
      </c>
      <c r="D213" s="1">
        <v>2.943E-6</v>
      </c>
      <c r="E213">
        <v>240</v>
      </c>
      <c r="G213">
        <v>0</v>
      </c>
      <c r="H213" t="s">
        <v>11</v>
      </c>
      <c r="I213">
        <v>0</v>
      </c>
      <c r="J213" t="s">
        <v>11</v>
      </c>
      <c r="K213">
        <v>1</v>
      </c>
      <c r="L213" t="s">
        <v>11</v>
      </c>
      <c r="M213">
        <v>95</v>
      </c>
      <c r="N213">
        <v>5.5</v>
      </c>
      <c r="O213">
        <f t="shared" si="21"/>
        <v>0</v>
      </c>
      <c r="P213">
        <f t="shared" si="22"/>
        <v>0</v>
      </c>
      <c r="Q213">
        <f t="shared" si="23"/>
        <v>0.18181818181818182</v>
      </c>
    </row>
    <row r="214" spans="1:17" x14ac:dyDescent="0.25">
      <c r="A214" t="s">
        <v>209</v>
      </c>
      <c r="B214">
        <v>13.4</v>
      </c>
      <c r="C214">
        <v>8.9220000000000006</v>
      </c>
      <c r="D214" s="1">
        <v>2.9340000000000002E-6</v>
      </c>
      <c r="E214">
        <v>240</v>
      </c>
      <c r="G214">
        <v>0</v>
      </c>
      <c r="H214" t="s">
        <v>11</v>
      </c>
      <c r="I214">
        <v>0</v>
      </c>
      <c r="J214" t="s">
        <v>11</v>
      </c>
      <c r="K214">
        <v>0</v>
      </c>
      <c r="L214" t="s">
        <v>11</v>
      </c>
      <c r="M214">
        <v>96</v>
      </c>
      <c r="N214">
        <v>5.5</v>
      </c>
      <c r="O214">
        <f t="shared" si="21"/>
        <v>0</v>
      </c>
      <c r="P214">
        <f t="shared" si="22"/>
        <v>0</v>
      </c>
      <c r="Q214">
        <f t="shared" si="23"/>
        <v>0</v>
      </c>
    </row>
    <row r="215" spans="1:17" x14ac:dyDescent="0.25">
      <c r="M215">
        <v>97</v>
      </c>
      <c r="N215">
        <v>5.5</v>
      </c>
      <c r="O215">
        <f t="shared" si="21"/>
        <v>0</v>
      </c>
      <c r="P215">
        <f t="shared" si="22"/>
        <v>0</v>
      </c>
      <c r="Q215">
        <f t="shared" si="23"/>
        <v>0</v>
      </c>
    </row>
    <row r="216" spans="1:17" x14ac:dyDescent="0.25">
      <c r="M216">
        <v>98</v>
      </c>
      <c r="N216">
        <v>5.5</v>
      </c>
      <c r="O216">
        <f t="shared" si="21"/>
        <v>0</v>
      </c>
      <c r="P216">
        <f t="shared" si="22"/>
        <v>0</v>
      </c>
      <c r="Q216">
        <f t="shared" si="23"/>
        <v>0</v>
      </c>
    </row>
    <row r="217" spans="1:17" x14ac:dyDescent="0.25">
      <c r="M217">
        <v>99</v>
      </c>
      <c r="N217">
        <v>5.5</v>
      </c>
      <c r="O217">
        <f t="shared" si="21"/>
        <v>0</v>
      </c>
      <c r="P217">
        <f t="shared" si="22"/>
        <v>0</v>
      </c>
      <c r="Q217">
        <f t="shared" si="23"/>
        <v>0</v>
      </c>
    </row>
    <row r="218" spans="1:17" x14ac:dyDescent="0.25">
      <c r="M218">
        <v>100</v>
      </c>
      <c r="N218">
        <v>5.5</v>
      </c>
      <c r="O218">
        <f t="shared" si="21"/>
        <v>0</v>
      </c>
      <c r="P218">
        <f t="shared" si="22"/>
        <v>0</v>
      </c>
      <c r="Q218">
        <f t="shared" si="23"/>
        <v>0</v>
      </c>
    </row>
    <row r="219" spans="1:17" x14ac:dyDescent="0.25">
      <c r="A219" t="s">
        <v>210</v>
      </c>
      <c r="B219">
        <v>30.9</v>
      </c>
      <c r="C219">
        <v>6.9981</v>
      </c>
      <c r="D219" s="1">
        <v>3.6040000000000001E-6</v>
      </c>
      <c r="E219">
        <v>241</v>
      </c>
      <c r="G219">
        <v>0</v>
      </c>
      <c r="H219" t="s">
        <v>11</v>
      </c>
      <c r="I219">
        <v>0</v>
      </c>
      <c r="J219" t="s">
        <v>11</v>
      </c>
      <c r="K219">
        <v>-0.5</v>
      </c>
      <c r="L219" t="s">
        <v>11</v>
      </c>
      <c r="M219">
        <v>0</v>
      </c>
      <c r="N219">
        <f>-0.05*M219+10.5</f>
        <v>10.5</v>
      </c>
      <c r="O219">
        <f t="shared" si="21"/>
        <v>0</v>
      </c>
      <c r="P219">
        <f t="shared" si="22"/>
        <v>0</v>
      </c>
      <c r="Q219">
        <f t="shared" si="23"/>
        <v>-4.7619047619047616E-2</v>
      </c>
    </row>
    <row r="220" spans="1:17" x14ac:dyDescent="0.25">
      <c r="A220" t="s">
        <v>211</v>
      </c>
      <c r="B220">
        <v>30.9</v>
      </c>
      <c r="C220">
        <v>7.0204000000000004</v>
      </c>
      <c r="D220" s="1">
        <v>3.2569999999999999E-6</v>
      </c>
      <c r="E220">
        <v>241</v>
      </c>
      <c r="G220">
        <v>0</v>
      </c>
      <c r="H220" t="s">
        <v>11</v>
      </c>
      <c r="I220">
        <v>0</v>
      </c>
      <c r="J220" t="s">
        <v>11</v>
      </c>
      <c r="K220">
        <v>0</v>
      </c>
      <c r="L220" t="s">
        <v>11</v>
      </c>
      <c r="M220">
        <v>1</v>
      </c>
      <c r="N220">
        <f t="shared" ref="N220:N283" si="24">-0.05*M220+10.5</f>
        <v>10.45</v>
      </c>
      <c r="O220">
        <f t="shared" si="21"/>
        <v>0</v>
      </c>
      <c r="P220">
        <f t="shared" si="22"/>
        <v>0</v>
      </c>
      <c r="Q220">
        <f t="shared" si="23"/>
        <v>0</v>
      </c>
    </row>
    <row r="221" spans="1:17" x14ac:dyDescent="0.25">
      <c r="A221" t="s">
        <v>212</v>
      </c>
      <c r="B221">
        <v>30.9</v>
      </c>
      <c r="C221">
        <v>7.0388999999999999</v>
      </c>
      <c r="D221" s="1">
        <v>3.0299999999999998E-6</v>
      </c>
      <c r="E221">
        <v>240</v>
      </c>
      <c r="G221">
        <v>0</v>
      </c>
      <c r="H221" t="s">
        <v>11</v>
      </c>
      <c r="I221">
        <v>0</v>
      </c>
      <c r="J221" t="s">
        <v>11</v>
      </c>
      <c r="K221">
        <v>0</v>
      </c>
      <c r="L221" t="s">
        <v>11</v>
      </c>
      <c r="M221">
        <v>2</v>
      </c>
      <c r="N221">
        <f t="shared" si="24"/>
        <v>10.4</v>
      </c>
      <c r="O221">
        <f t="shared" si="21"/>
        <v>0</v>
      </c>
      <c r="P221">
        <f t="shared" si="22"/>
        <v>0</v>
      </c>
      <c r="Q221">
        <f t="shared" si="23"/>
        <v>0</v>
      </c>
    </row>
    <row r="222" spans="1:17" x14ac:dyDescent="0.25">
      <c r="A222" t="s">
        <v>213</v>
      </c>
      <c r="B222">
        <v>30</v>
      </c>
      <c r="C222">
        <v>7.0579999999999998</v>
      </c>
      <c r="D222" s="1">
        <v>3.343E-6</v>
      </c>
      <c r="E222">
        <v>240</v>
      </c>
      <c r="G222">
        <v>0</v>
      </c>
      <c r="H222" t="s">
        <v>11</v>
      </c>
      <c r="I222">
        <v>0</v>
      </c>
      <c r="J222" t="s">
        <v>11</v>
      </c>
      <c r="K222">
        <v>1</v>
      </c>
      <c r="L222" t="s">
        <v>11</v>
      </c>
      <c r="M222">
        <v>3</v>
      </c>
      <c r="N222">
        <f t="shared" si="24"/>
        <v>10.35</v>
      </c>
      <c r="O222">
        <f t="shared" si="21"/>
        <v>0</v>
      </c>
      <c r="P222">
        <f t="shared" si="22"/>
        <v>0</v>
      </c>
      <c r="Q222">
        <f t="shared" si="23"/>
        <v>9.6618357487922704E-2</v>
      </c>
    </row>
    <row r="223" spans="1:17" x14ac:dyDescent="0.25">
      <c r="A223" t="s">
        <v>214</v>
      </c>
      <c r="B223">
        <v>30.9</v>
      </c>
      <c r="C223">
        <v>7.0804</v>
      </c>
      <c r="D223" s="1">
        <v>3.523E-6</v>
      </c>
      <c r="E223">
        <v>240</v>
      </c>
      <c r="G223">
        <v>0</v>
      </c>
      <c r="H223" t="s">
        <v>11</v>
      </c>
      <c r="I223">
        <v>0</v>
      </c>
      <c r="J223" t="s">
        <v>11</v>
      </c>
      <c r="K223">
        <v>0</v>
      </c>
      <c r="L223" t="s">
        <v>11</v>
      </c>
      <c r="M223">
        <v>4</v>
      </c>
      <c r="N223">
        <f t="shared" si="24"/>
        <v>10.3</v>
      </c>
      <c r="O223">
        <f t="shared" si="21"/>
        <v>0</v>
      </c>
      <c r="P223">
        <f t="shared" si="22"/>
        <v>0</v>
      </c>
      <c r="Q223">
        <f t="shared" si="23"/>
        <v>0</v>
      </c>
    </row>
    <row r="224" spans="1:17" x14ac:dyDescent="0.25">
      <c r="A224" t="s">
        <v>215</v>
      </c>
      <c r="B224">
        <v>30.9</v>
      </c>
      <c r="C224">
        <v>7.0987999999999998</v>
      </c>
      <c r="D224" s="1">
        <v>3.5149999999999998E-6</v>
      </c>
      <c r="E224">
        <v>240</v>
      </c>
      <c r="G224">
        <v>0</v>
      </c>
      <c r="H224" t="s">
        <v>11</v>
      </c>
      <c r="I224">
        <v>0</v>
      </c>
      <c r="J224" t="s">
        <v>11</v>
      </c>
      <c r="K224">
        <v>0</v>
      </c>
      <c r="L224" t="s">
        <v>11</v>
      </c>
      <c r="M224">
        <v>5</v>
      </c>
      <c r="N224">
        <f t="shared" si="24"/>
        <v>10.25</v>
      </c>
      <c r="O224">
        <f t="shared" si="21"/>
        <v>0</v>
      </c>
      <c r="P224">
        <f t="shared" si="22"/>
        <v>0</v>
      </c>
      <c r="Q224">
        <f t="shared" si="23"/>
        <v>0</v>
      </c>
    </row>
    <row r="225" spans="1:17" x14ac:dyDescent="0.25">
      <c r="A225" t="s">
        <v>216</v>
      </c>
      <c r="B225">
        <v>30.9</v>
      </c>
      <c r="C225">
        <v>7.1212</v>
      </c>
      <c r="D225" s="1">
        <v>2.942E-6</v>
      </c>
      <c r="E225">
        <v>240</v>
      </c>
      <c r="G225">
        <v>0</v>
      </c>
      <c r="H225" t="s">
        <v>11</v>
      </c>
      <c r="I225">
        <v>0</v>
      </c>
      <c r="J225" t="s">
        <v>11</v>
      </c>
      <c r="K225">
        <v>0</v>
      </c>
      <c r="L225" t="s">
        <v>11</v>
      </c>
      <c r="M225">
        <v>6</v>
      </c>
      <c r="N225">
        <f t="shared" si="24"/>
        <v>10.199999999999999</v>
      </c>
      <c r="O225">
        <f t="shared" si="21"/>
        <v>0</v>
      </c>
      <c r="P225">
        <f t="shared" si="22"/>
        <v>0</v>
      </c>
      <c r="Q225">
        <f t="shared" si="23"/>
        <v>0</v>
      </c>
    </row>
    <row r="226" spans="1:17" x14ac:dyDescent="0.25">
      <c r="A226" t="s">
        <v>217</v>
      </c>
      <c r="B226">
        <v>30.9</v>
      </c>
      <c r="C226">
        <v>7.1398000000000001</v>
      </c>
      <c r="D226" s="1">
        <v>2.9960000000000002E-6</v>
      </c>
      <c r="E226">
        <v>240</v>
      </c>
      <c r="G226">
        <v>0</v>
      </c>
      <c r="H226" t="s">
        <v>11</v>
      </c>
      <c r="I226">
        <v>0</v>
      </c>
      <c r="J226" t="s">
        <v>11</v>
      </c>
      <c r="K226">
        <v>0</v>
      </c>
      <c r="L226" t="s">
        <v>11</v>
      </c>
      <c r="M226">
        <v>7</v>
      </c>
      <c r="N226">
        <f t="shared" si="24"/>
        <v>10.15</v>
      </c>
      <c r="O226">
        <f t="shared" si="21"/>
        <v>0</v>
      </c>
      <c r="P226">
        <f t="shared" si="22"/>
        <v>0</v>
      </c>
      <c r="Q226">
        <f t="shared" si="23"/>
        <v>0</v>
      </c>
    </row>
    <row r="227" spans="1:17" x14ac:dyDescent="0.25">
      <c r="A227" t="s">
        <v>218</v>
      </c>
      <c r="B227">
        <v>30.9</v>
      </c>
      <c r="C227">
        <v>7.1627000000000001</v>
      </c>
      <c r="D227" s="1">
        <v>3.5109999999999999E-6</v>
      </c>
      <c r="E227">
        <v>240</v>
      </c>
      <c r="G227">
        <v>0</v>
      </c>
      <c r="H227" t="s">
        <v>11</v>
      </c>
      <c r="I227">
        <v>0</v>
      </c>
      <c r="J227" t="s">
        <v>11</v>
      </c>
      <c r="K227">
        <v>0</v>
      </c>
      <c r="L227" t="s">
        <v>11</v>
      </c>
      <c r="M227">
        <v>8</v>
      </c>
      <c r="N227">
        <f t="shared" si="24"/>
        <v>10.1</v>
      </c>
      <c r="O227">
        <f t="shared" si="21"/>
        <v>0</v>
      </c>
      <c r="P227">
        <f t="shared" si="22"/>
        <v>0</v>
      </c>
      <c r="Q227">
        <f t="shared" si="23"/>
        <v>0</v>
      </c>
    </row>
    <row r="228" spans="1:17" x14ac:dyDescent="0.25">
      <c r="A228" t="s">
        <v>219</v>
      </c>
      <c r="B228">
        <v>30.9</v>
      </c>
      <c r="C228">
        <v>7.1807999999999996</v>
      </c>
      <c r="D228" s="1">
        <v>3.0290000000000001E-6</v>
      </c>
      <c r="E228">
        <v>240</v>
      </c>
      <c r="G228">
        <v>0</v>
      </c>
      <c r="H228" t="s">
        <v>11</v>
      </c>
      <c r="I228">
        <v>0</v>
      </c>
      <c r="J228" t="s">
        <v>11</v>
      </c>
      <c r="K228">
        <v>0</v>
      </c>
      <c r="L228" t="s">
        <v>11</v>
      </c>
      <c r="M228">
        <v>9</v>
      </c>
      <c r="N228">
        <f t="shared" si="24"/>
        <v>10.050000000000001</v>
      </c>
      <c r="O228">
        <f t="shared" si="21"/>
        <v>0</v>
      </c>
      <c r="P228">
        <f t="shared" si="22"/>
        <v>0</v>
      </c>
      <c r="Q228">
        <f t="shared" si="23"/>
        <v>0</v>
      </c>
    </row>
    <row r="229" spans="1:17" x14ac:dyDescent="0.25">
      <c r="A229" t="s">
        <v>220</v>
      </c>
      <c r="B229">
        <v>30.9</v>
      </c>
      <c r="C229">
        <v>7.2012999999999998</v>
      </c>
      <c r="D229" s="1">
        <v>3.4520000000000002E-6</v>
      </c>
      <c r="E229">
        <v>240</v>
      </c>
      <c r="G229">
        <v>0</v>
      </c>
      <c r="H229" t="s">
        <v>11</v>
      </c>
      <c r="I229">
        <v>0</v>
      </c>
      <c r="J229" t="s">
        <v>11</v>
      </c>
      <c r="K229">
        <v>0</v>
      </c>
      <c r="L229" t="s">
        <v>11</v>
      </c>
      <c r="M229">
        <v>10</v>
      </c>
      <c r="N229">
        <f t="shared" si="24"/>
        <v>10</v>
      </c>
      <c r="O229">
        <f t="shared" si="21"/>
        <v>0</v>
      </c>
      <c r="P229">
        <f t="shared" si="22"/>
        <v>0</v>
      </c>
      <c r="Q229">
        <f t="shared" si="23"/>
        <v>0</v>
      </c>
    </row>
    <row r="230" spans="1:17" x14ac:dyDescent="0.25">
      <c r="A230" t="s">
        <v>221</v>
      </c>
      <c r="B230">
        <v>30.9</v>
      </c>
      <c r="C230">
        <v>7.2199</v>
      </c>
      <c r="D230" s="1">
        <v>3.0350000000000002E-6</v>
      </c>
      <c r="E230">
        <v>240</v>
      </c>
      <c r="G230">
        <v>1</v>
      </c>
      <c r="H230" t="s">
        <v>11</v>
      </c>
      <c r="I230">
        <v>0</v>
      </c>
      <c r="J230" t="s">
        <v>11</v>
      </c>
      <c r="K230">
        <v>1</v>
      </c>
      <c r="L230" t="s">
        <v>11</v>
      </c>
      <c r="M230">
        <v>11</v>
      </c>
      <c r="N230">
        <f t="shared" si="24"/>
        <v>9.9499999999999993</v>
      </c>
      <c r="O230">
        <f t="shared" si="21"/>
        <v>0.10050251256281408</v>
      </c>
      <c r="P230">
        <f t="shared" si="22"/>
        <v>0</v>
      </c>
      <c r="Q230">
        <f t="shared" si="23"/>
        <v>0.10050251256281408</v>
      </c>
    </row>
    <row r="231" spans="1:17" x14ac:dyDescent="0.25">
      <c r="A231" t="s">
        <v>222</v>
      </c>
      <c r="B231">
        <v>30.9</v>
      </c>
      <c r="C231">
        <v>7.242</v>
      </c>
      <c r="D231" s="1">
        <v>2.7930000000000002E-6</v>
      </c>
      <c r="E231">
        <v>240</v>
      </c>
      <c r="G231">
        <v>0</v>
      </c>
      <c r="H231" t="s">
        <v>11</v>
      </c>
      <c r="I231">
        <v>0</v>
      </c>
      <c r="J231" t="s">
        <v>11</v>
      </c>
      <c r="K231">
        <v>0</v>
      </c>
      <c r="L231" t="s">
        <v>11</v>
      </c>
      <c r="M231">
        <v>12</v>
      </c>
      <c r="N231">
        <f t="shared" si="24"/>
        <v>9.9</v>
      </c>
      <c r="O231">
        <f t="shared" si="21"/>
        <v>0</v>
      </c>
      <c r="P231">
        <f t="shared" si="22"/>
        <v>0</v>
      </c>
      <c r="Q231">
        <f t="shared" si="23"/>
        <v>0</v>
      </c>
    </row>
    <row r="232" spans="1:17" x14ac:dyDescent="0.25">
      <c r="A232" t="s">
        <v>223</v>
      </c>
      <c r="B232">
        <v>30.9</v>
      </c>
      <c r="C232">
        <v>7.2595000000000001</v>
      </c>
      <c r="D232" s="1">
        <v>3.3280000000000002E-6</v>
      </c>
      <c r="E232">
        <v>240</v>
      </c>
      <c r="G232">
        <v>0</v>
      </c>
      <c r="H232" t="s">
        <v>11</v>
      </c>
      <c r="I232">
        <v>0</v>
      </c>
      <c r="J232" t="s">
        <v>11</v>
      </c>
      <c r="K232">
        <v>0</v>
      </c>
      <c r="L232" t="s">
        <v>11</v>
      </c>
      <c r="M232">
        <v>13</v>
      </c>
      <c r="N232">
        <f t="shared" si="24"/>
        <v>9.85</v>
      </c>
      <c r="O232">
        <f t="shared" si="21"/>
        <v>0</v>
      </c>
      <c r="P232">
        <f t="shared" si="22"/>
        <v>0</v>
      </c>
      <c r="Q232">
        <f t="shared" si="23"/>
        <v>0</v>
      </c>
    </row>
    <row r="233" spans="1:17" x14ac:dyDescent="0.25">
      <c r="A233" t="s">
        <v>224</v>
      </c>
      <c r="B233">
        <v>30.9</v>
      </c>
      <c r="C233">
        <v>7.2801999999999998</v>
      </c>
      <c r="D233" s="1">
        <v>3.507E-6</v>
      </c>
      <c r="E233">
        <v>240</v>
      </c>
      <c r="G233">
        <v>0</v>
      </c>
      <c r="H233" t="s">
        <v>11</v>
      </c>
      <c r="I233">
        <v>0</v>
      </c>
      <c r="J233" t="s">
        <v>11</v>
      </c>
      <c r="K233">
        <v>0</v>
      </c>
      <c r="L233" t="s">
        <v>11</v>
      </c>
      <c r="M233">
        <v>14</v>
      </c>
      <c r="N233">
        <f t="shared" si="24"/>
        <v>9.8000000000000007</v>
      </c>
      <c r="O233">
        <f t="shared" si="21"/>
        <v>0</v>
      </c>
      <c r="P233">
        <f t="shared" si="22"/>
        <v>0</v>
      </c>
      <c r="Q233">
        <f t="shared" si="23"/>
        <v>0</v>
      </c>
    </row>
    <row r="234" spans="1:17" x14ac:dyDescent="0.25">
      <c r="A234" t="s">
        <v>225</v>
      </c>
      <c r="B234">
        <v>30.9</v>
      </c>
      <c r="C234">
        <v>7.2995000000000001</v>
      </c>
      <c r="D234" s="1">
        <v>3.495E-6</v>
      </c>
      <c r="E234">
        <v>240</v>
      </c>
      <c r="G234">
        <v>0</v>
      </c>
      <c r="H234" t="s">
        <v>11</v>
      </c>
      <c r="I234">
        <v>0</v>
      </c>
      <c r="J234" t="s">
        <v>11</v>
      </c>
      <c r="K234">
        <v>0</v>
      </c>
      <c r="L234" t="s">
        <v>11</v>
      </c>
      <c r="M234">
        <v>15</v>
      </c>
      <c r="N234">
        <f t="shared" si="24"/>
        <v>9.75</v>
      </c>
      <c r="O234">
        <f t="shared" si="21"/>
        <v>0</v>
      </c>
      <c r="P234">
        <f t="shared" si="22"/>
        <v>0</v>
      </c>
      <c r="Q234">
        <f t="shared" si="23"/>
        <v>0</v>
      </c>
    </row>
    <row r="235" spans="1:17" x14ac:dyDescent="0.25">
      <c r="A235" t="s">
        <v>226</v>
      </c>
      <c r="B235">
        <v>30.9</v>
      </c>
      <c r="C235">
        <v>7.3194999999999997</v>
      </c>
      <c r="D235" s="1">
        <v>3.495E-6</v>
      </c>
      <c r="E235">
        <v>240</v>
      </c>
      <c r="G235">
        <v>0</v>
      </c>
      <c r="H235" t="s">
        <v>11</v>
      </c>
      <c r="I235">
        <v>0</v>
      </c>
      <c r="J235" t="s">
        <v>11</v>
      </c>
      <c r="K235">
        <v>0</v>
      </c>
      <c r="L235" t="s">
        <v>11</v>
      </c>
      <c r="M235">
        <v>16</v>
      </c>
      <c r="N235">
        <f t="shared" si="24"/>
        <v>9.6999999999999993</v>
      </c>
      <c r="O235">
        <f t="shared" si="21"/>
        <v>0</v>
      </c>
      <c r="P235">
        <f t="shared" si="22"/>
        <v>0</v>
      </c>
      <c r="Q235">
        <f t="shared" si="23"/>
        <v>0</v>
      </c>
    </row>
    <row r="236" spans="1:17" x14ac:dyDescent="0.25">
      <c r="A236" t="s">
        <v>227</v>
      </c>
      <c r="B236">
        <v>30.9</v>
      </c>
      <c r="C236">
        <v>7.3396999999999997</v>
      </c>
      <c r="D236" s="1">
        <v>3.0319999999999999E-6</v>
      </c>
      <c r="E236">
        <v>240</v>
      </c>
      <c r="G236">
        <v>0</v>
      </c>
      <c r="H236" t="s">
        <v>11</v>
      </c>
      <c r="I236">
        <v>1</v>
      </c>
      <c r="J236" t="s">
        <v>11</v>
      </c>
      <c r="K236">
        <v>1</v>
      </c>
      <c r="L236" t="s">
        <v>11</v>
      </c>
      <c r="M236">
        <v>17</v>
      </c>
      <c r="N236">
        <f t="shared" si="24"/>
        <v>9.65</v>
      </c>
      <c r="O236">
        <f t="shared" si="21"/>
        <v>0</v>
      </c>
      <c r="P236">
        <f t="shared" si="22"/>
        <v>0.10362694300518134</v>
      </c>
      <c r="Q236">
        <f t="shared" si="23"/>
        <v>0.10362694300518134</v>
      </c>
    </row>
    <row r="237" spans="1:17" x14ac:dyDescent="0.25">
      <c r="A237" t="s">
        <v>228</v>
      </c>
      <c r="B237">
        <v>30.9</v>
      </c>
      <c r="C237">
        <v>7.3606999999999996</v>
      </c>
      <c r="D237" s="1">
        <v>3.3390000000000001E-6</v>
      </c>
      <c r="E237">
        <v>240</v>
      </c>
      <c r="G237">
        <v>0</v>
      </c>
      <c r="H237" t="s">
        <v>11</v>
      </c>
      <c r="I237">
        <v>0</v>
      </c>
      <c r="J237" t="s">
        <v>11</v>
      </c>
      <c r="K237">
        <v>0</v>
      </c>
      <c r="L237" t="s">
        <v>11</v>
      </c>
      <c r="M237">
        <v>18</v>
      </c>
      <c r="N237">
        <f t="shared" si="24"/>
        <v>9.6</v>
      </c>
      <c r="O237">
        <f t="shared" si="21"/>
        <v>0</v>
      </c>
      <c r="P237">
        <f t="shared" si="22"/>
        <v>0</v>
      </c>
      <c r="Q237">
        <f t="shared" si="23"/>
        <v>0</v>
      </c>
    </row>
    <row r="238" spans="1:17" x14ac:dyDescent="0.25">
      <c r="A238" t="s">
        <v>229</v>
      </c>
      <c r="B238">
        <v>30.9</v>
      </c>
      <c r="C238">
        <v>7.3807</v>
      </c>
      <c r="D238" s="1">
        <v>3.4929999999999998E-6</v>
      </c>
      <c r="E238">
        <v>240</v>
      </c>
      <c r="G238">
        <v>0</v>
      </c>
      <c r="H238" t="s">
        <v>11</v>
      </c>
      <c r="I238">
        <v>0</v>
      </c>
      <c r="J238" t="s">
        <v>11</v>
      </c>
      <c r="K238">
        <v>1</v>
      </c>
      <c r="L238" t="s">
        <v>11</v>
      </c>
      <c r="M238">
        <v>19</v>
      </c>
      <c r="N238">
        <f t="shared" si="24"/>
        <v>9.5500000000000007</v>
      </c>
      <c r="O238">
        <f t="shared" si="21"/>
        <v>0</v>
      </c>
      <c r="P238">
        <f t="shared" si="22"/>
        <v>0</v>
      </c>
      <c r="Q238">
        <f t="shared" si="23"/>
        <v>0.10471204188481674</v>
      </c>
    </row>
    <row r="239" spans="1:17" x14ac:dyDescent="0.25">
      <c r="A239" t="s">
        <v>230</v>
      </c>
      <c r="B239">
        <v>30.9</v>
      </c>
      <c r="C239">
        <v>7.399</v>
      </c>
      <c r="D239" s="1">
        <v>3.4920000000000002E-6</v>
      </c>
      <c r="E239">
        <v>240</v>
      </c>
      <c r="G239">
        <v>0</v>
      </c>
      <c r="H239" t="s">
        <v>11</v>
      </c>
      <c r="I239">
        <v>0</v>
      </c>
      <c r="J239" t="s">
        <v>11</v>
      </c>
      <c r="K239">
        <v>0</v>
      </c>
      <c r="L239" t="s">
        <v>11</v>
      </c>
      <c r="M239">
        <v>20</v>
      </c>
      <c r="N239">
        <f t="shared" si="24"/>
        <v>9.5</v>
      </c>
      <c r="O239">
        <f t="shared" si="21"/>
        <v>0</v>
      </c>
      <c r="P239">
        <f t="shared" si="22"/>
        <v>0</v>
      </c>
      <c r="Q239">
        <f t="shared" si="23"/>
        <v>0</v>
      </c>
    </row>
    <row r="240" spans="1:17" x14ac:dyDescent="0.25">
      <c r="A240" t="s">
        <v>231</v>
      </c>
      <c r="B240">
        <v>30.9</v>
      </c>
      <c r="C240">
        <v>7.4207000000000001</v>
      </c>
      <c r="D240" s="1">
        <v>3.495E-6</v>
      </c>
      <c r="E240">
        <v>240</v>
      </c>
      <c r="G240">
        <v>0</v>
      </c>
      <c r="H240" t="s">
        <v>11</v>
      </c>
      <c r="I240">
        <v>1</v>
      </c>
      <c r="J240" t="s">
        <v>11</v>
      </c>
      <c r="K240">
        <v>2</v>
      </c>
      <c r="L240" t="s">
        <v>11</v>
      </c>
      <c r="M240">
        <v>21</v>
      </c>
      <c r="N240">
        <f t="shared" si="24"/>
        <v>9.4499999999999993</v>
      </c>
      <c r="O240">
        <f t="shared" si="21"/>
        <v>0</v>
      </c>
      <c r="P240">
        <f t="shared" si="22"/>
        <v>0.10582010582010583</v>
      </c>
      <c r="Q240">
        <f t="shared" si="23"/>
        <v>0.21164021164021166</v>
      </c>
    </row>
    <row r="241" spans="1:17" x14ac:dyDescent="0.25">
      <c r="A241" t="s">
        <v>232</v>
      </c>
      <c r="B241">
        <v>30.9</v>
      </c>
      <c r="C241">
        <v>7.4404000000000003</v>
      </c>
      <c r="D241" s="1">
        <v>2.492E-6</v>
      </c>
      <c r="E241">
        <v>240</v>
      </c>
      <c r="G241">
        <v>0</v>
      </c>
      <c r="H241" t="s">
        <v>11</v>
      </c>
      <c r="I241">
        <v>0</v>
      </c>
      <c r="J241" t="s">
        <v>11</v>
      </c>
      <c r="K241">
        <v>1</v>
      </c>
      <c r="L241" t="s">
        <v>11</v>
      </c>
      <c r="M241">
        <v>22</v>
      </c>
      <c r="N241">
        <f t="shared" si="24"/>
        <v>9.4</v>
      </c>
      <c r="O241">
        <f t="shared" si="21"/>
        <v>0</v>
      </c>
      <c r="P241">
        <f t="shared" si="22"/>
        <v>0</v>
      </c>
      <c r="Q241">
        <f t="shared" si="23"/>
        <v>0.10638297872340426</v>
      </c>
    </row>
    <row r="242" spans="1:17" x14ac:dyDescent="0.25">
      <c r="A242" t="s">
        <v>233</v>
      </c>
      <c r="B242">
        <v>30.9</v>
      </c>
      <c r="C242">
        <v>7.4608999999999996</v>
      </c>
      <c r="D242" s="1">
        <v>3.1319999999999998E-6</v>
      </c>
      <c r="E242">
        <v>240</v>
      </c>
      <c r="G242">
        <v>0</v>
      </c>
      <c r="H242" t="s">
        <v>11</v>
      </c>
      <c r="I242">
        <v>0</v>
      </c>
      <c r="J242" t="s">
        <v>11</v>
      </c>
      <c r="K242">
        <v>0</v>
      </c>
      <c r="L242" t="s">
        <v>11</v>
      </c>
      <c r="M242">
        <v>23</v>
      </c>
      <c r="N242">
        <f t="shared" si="24"/>
        <v>9.35</v>
      </c>
      <c r="O242">
        <f t="shared" si="21"/>
        <v>0</v>
      </c>
      <c r="P242">
        <f t="shared" si="22"/>
        <v>0</v>
      </c>
      <c r="Q242">
        <f t="shared" si="23"/>
        <v>0</v>
      </c>
    </row>
    <row r="243" spans="1:17" x14ac:dyDescent="0.25">
      <c r="A243" t="s">
        <v>234</v>
      </c>
      <c r="B243">
        <v>30.9</v>
      </c>
      <c r="C243">
        <v>7.4802999999999997</v>
      </c>
      <c r="D243" s="1">
        <v>3.4809999999999998E-6</v>
      </c>
      <c r="E243">
        <v>240</v>
      </c>
      <c r="G243">
        <v>0</v>
      </c>
      <c r="H243" t="s">
        <v>11</v>
      </c>
      <c r="I243">
        <v>0</v>
      </c>
      <c r="J243" t="s">
        <v>11</v>
      </c>
      <c r="K243">
        <v>0</v>
      </c>
      <c r="L243" t="s">
        <v>11</v>
      </c>
      <c r="M243">
        <v>24</v>
      </c>
      <c r="N243">
        <f t="shared" si="24"/>
        <v>9.3000000000000007</v>
      </c>
      <c r="O243">
        <f t="shared" si="21"/>
        <v>0</v>
      </c>
      <c r="P243">
        <f t="shared" si="22"/>
        <v>0</v>
      </c>
      <c r="Q243">
        <f t="shared" si="23"/>
        <v>0</v>
      </c>
    </row>
    <row r="244" spans="1:17" x14ac:dyDescent="0.25">
      <c r="A244" t="s">
        <v>235</v>
      </c>
      <c r="B244">
        <v>30</v>
      </c>
      <c r="C244">
        <v>7.4992999999999999</v>
      </c>
      <c r="D244" s="1">
        <v>3.1190000000000001E-6</v>
      </c>
      <c r="E244">
        <v>240</v>
      </c>
      <c r="G244">
        <v>0</v>
      </c>
      <c r="H244" t="s">
        <v>11</v>
      </c>
      <c r="I244">
        <v>0</v>
      </c>
      <c r="J244" t="s">
        <v>11</v>
      </c>
      <c r="K244">
        <v>0</v>
      </c>
      <c r="L244" t="s">
        <v>11</v>
      </c>
      <c r="M244">
        <v>25</v>
      </c>
      <c r="N244">
        <f t="shared" si="24"/>
        <v>9.25</v>
      </c>
      <c r="O244">
        <f t="shared" si="21"/>
        <v>0</v>
      </c>
      <c r="P244">
        <f t="shared" si="22"/>
        <v>0</v>
      </c>
      <c r="Q244">
        <f t="shared" si="23"/>
        <v>0</v>
      </c>
    </row>
    <row r="245" spans="1:17" x14ac:dyDescent="0.25">
      <c r="A245" t="s">
        <v>236</v>
      </c>
      <c r="B245">
        <v>30.9</v>
      </c>
      <c r="C245">
        <v>7.5206999999999997</v>
      </c>
      <c r="D245" s="1">
        <v>3.4769999999999999E-6</v>
      </c>
      <c r="E245">
        <v>240</v>
      </c>
      <c r="G245">
        <v>-0.5</v>
      </c>
      <c r="H245" t="s">
        <v>11</v>
      </c>
      <c r="I245">
        <v>0</v>
      </c>
      <c r="J245" t="s">
        <v>11</v>
      </c>
      <c r="K245">
        <v>0.5</v>
      </c>
      <c r="L245" t="s">
        <v>11</v>
      </c>
      <c r="M245">
        <v>26</v>
      </c>
      <c r="N245">
        <f t="shared" si="24"/>
        <v>9.1999999999999993</v>
      </c>
      <c r="O245">
        <f t="shared" si="21"/>
        <v>-5.4347826086956527E-2</v>
      </c>
      <c r="P245">
        <f t="shared" si="22"/>
        <v>0</v>
      </c>
      <c r="Q245">
        <f t="shared" si="23"/>
        <v>5.4347826086956527E-2</v>
      </c>
    </row>
    <row r="246" spans="1:17" x14ac:dyDescent="0.25">
      <c r="A246" t="s">
        <v>237</v>
      </c>
      <c r="B246">
        <v>30.9</v>
      </c>
      <c r="C246">
        <v>7.5385999999999997</v>
      </c>
      <c r="D246" s="1">
        <v>3.4860000000000002E-6</v>
      </c>
      <c r="E246">
        <v>240</v>
      </c>
      <c r="G246">
        <v>0</v>
      </c>
      <c r="H246" t="s">
        <v>11</v>
      </c>
      <c r="I246">
        <v>0</v>
      </c>
      <c r="J246" t="s">
        <v>11</v>
      </c>
      <c r="K246">
        <v>0</v>
      </c>
      <c r="L246" t="s">
        <v>11</v>
      </c>
      <c r="M246">
        <v>27</v>
      </c>
      <c r="N246">
        <f t="shared" si="24"/>
        <v>9.15</v>
      </c>
      <c r="O246">
        <f t="shared" si="21"/>
        <v>0</v>
      </c>
      <c r="P246">
        <f t="shared" si="22"/>
        <v>0</v>
      </c>
      <c r="Q246">
        <f t="shared" si="23"/>
        <v>0</v>
      </c>
    </row>
    <row r="247" spans="1:17" x14ac:dyDescent="0.25">
      <c r="A247" t="s">
        <v>238</v>
      </c>
      <c r="B247">
        <v>30.9</v>
      </c>
      <c r="C247">
        <v>7.5602999999999998</v>
      </c>
      <c r="D247" s="1">
        <v>3.501E-6</v>
      </c>
      <c r="E247">
        <v>240</v>
      </c>
      <c r="G247">
        <v>0</v>
      </c>
      <c r="H247" t="s">
        <v>11</v>
      </c>
      <c r="I247">
        <v>0</v>
      </c>
      <c r="J247" t="s">
        <v>11</v>
      </c>
      <c r="K247">
        <v>1</v>
      </c>
      <c r="L247" t="s">
        <v>11</v>
      </c>
      <c r="M247">
        <v>28</v>
      </c>
      <c r="N247">
        <f t="shared" si="24"/>
        <v>9.1</v>
      </c>
      <c r="O247">
        <f t="shared" si="21"/>
        <v>0</v>
      </c>
      <c r="P247">
        <f t="shared" si="22"/>
        <v>0</v>
      </c>
      <c r="Q247">
        <f t="shared" si="23"/>
        <v>0.10989010989010989</v>
      </c>
    </row>
    <row r="248" spans="1:17" x14ac:dyDescent="0.25">
      <c r="A248" t="s">
        <v>239</v>
      </c>
      <c r="B248">
        <v>30.9</v>
      </c>
      <c r="C248">
        <v>7.5788000000000002</v>
      </c>
      <c r="D248" s="1">
        <v>3.2669999999999998E-6</v>
      </c>
      <c r="E248">
        <v>240</v>
      </c>
      <c r="G248">
        <v>0</v>
      </c>
      <c r="H248" t="s">
        <v>11</v>
      </c>
      <c r="I248">
        <v>0</v>
      </c>
      <c r="J248" t="s">
        <v>11</v>
      </c>
      <c r="K248">
        <v>3</v>
      </c>
      <c r="L248" t="s">
        <v>11</v>
      </c>
      <c r="M248">
        <v>29</v>
      </c>
      <c r="N248">
        <f t="shared" si="24"/>
        <v>9.0500000000000007</v>
      </c>
      <c r="O248">
        <f t="shared" si="21"/>
        <v>0</v>
      </c>
      <c r="P248">
        <f t="shared" si="22"/>
        <v>0</v>
      </c>
      <c r="Q248">
        <f t="shared" si="23"/>
        <v>0.33149171270718231</v>
      </c>
    </row>
    <row r="249" spans="1:17" x14ac:dyDescent="0.25">
      <c r="A249" t="s">
        <v>240</v>
      </c>
      <c r="B249">
        <v>30.9</v>
      </c>
      <c r="C249">
        <v>7.5993000000000004</v>
      </c>
      <c r="D249" s="1">
        <v>2.8590000000000001E-6</v>
      </c>
      <c r="E249">
        <v>240</v>
      </c>
      <c r="G249">
        <v>0</v>
      </c>
      <c r="H249" t="s">
        <v>11</v>
      </c>
      <c r="I249">
        <v>1</v>
      </c>
      <c r="J249" t="s">
        <v>11</v>
      </c>
      <c r="K249">
        <v>1</v>
      </c>
      <c r="L249" t="s">
        <v>11</v>
      </c>
      <c r="M249">
        <v>30</v>
      </c>
      <c r="N249">
        <f t="shared" si="24"/>
        <v>9</v>
      </c>
      <c r="O249">
        <f t="shared" si="21"/>
        <v>0</v>
      </c>
      <c r="P249">
        <f t="shared" si="22"/>
        <v>0.1111111111111111</v>
      </c>
      <c r="Q249">
        <f t="shared" si="23"/>
        <v>0.1111111111111111</v>
      </c>
    </row>
    <row r="250" spans="1:17" x14ac:dyDescent="0.25">
      <c r="A250" t="s">
        <v>241</v>
      </c>
      <c r="B250">
        <v>30.9</v>
      </c>
      <c r="C250">
        <v>7.6208999999999998</v>
      </c>
      <c r="D250" s="1">
        <v>2.756E-6</v>
      </c>
      <c r="E250">
        <v>240</v>
      </c>
      <c r="G250">
        <v>0</v>
      </c>
      <c r="H250" t="s">
        <v>11</v>
      </c>
      <c r="I250">
        <v>0</v>
      </c>
      <c r="J250" t="s">
        <v>11</v>
      </c>
      <c r="K250">
        <v>2</v>
      </c>
      <c r="L250" t="s">
        <v>11</v>
      </c>
      <c r="M250">
        <v>31</v>
      </c>
      <c r="N250">
        <f t="shared" si="24"/>
        <v>8.9499999999999993</v>
      </c>
      <c r="O250">
        <f t="shared" si="21"/>
        <v>0</v>
      </c>
      <c r="P250">
        <f t="shared" si="22"/>
        <v>0</v>
      </c>
      <c r="Q250">
        <f t="shared" si="23"/>
        <v>0.223463687150838</v>
      </c>
    </row>
    <row r="251" spans="1:17" x14ac:dyDescent="0.25">
      <c r="A251" t="s">
        <v>242</v>
      </c>
      <c r="B251">
        <v>30</v>
      </c>
      <c r="C251">
        <v>7.6398000000000001</v>
      </c>
      <c r="D251" s="1">
        <v>3.467E-6</v>
      </c>
      <c r="E251">
        <v>240</v>
      </c>
      <c r="G251">
        <v>0</v>
      </c>
      <c r="H251" t="s">
        <v>11</v>
      </c>
      <c r="I251">
        <v>2</v>
      </c>
      <c r="J251" t="s">
        <v>11</v>
      </c>
      <c r="K251">
        <v>4</v>
      </c>
      <c r="L251" t="s">
        <v>11</v>
      </c>
      <c r="M251">
        <v>32</v>
      </c>
      <c r="N251">
        <f t="shared" si="24"/>
        <v>8.9</v>
      </c>
      <c r="O251">
        <f t="shared" si="21"/>
        <v>0</v>
      </c>
      <c r="P251">
        <f t="shared" si="22"/>
        <v>0.2247191011235955</v>
      </c>
      <c r="Q251">
        <f t="shared" si="23"/>
        <v>0.449438202247191</v>
      </c>
    </row>
    <row r="252" spans="1:17" x14ac:dyDescent="0.25">
      <c r="A252" t="s">
        <v>243</v>
      </c>
      <c r="B252">
        <v>30.9</v>
      </c>
      <c r="C252">
        <v>7.6599000000000004</v>
      </c>
      <c r="D252" s="1">
        <v>3.4690000000000002E-6</v>
      </c>
      <c r="E252">
        <v>240</v>
      </c>
      <c r="G252">
        <v>0</v>
      </c>
      <c r="H252" t="s">
        <v>11</v>
      </c>
      <c r="I252">
        <v>0</v>
      </c>
      <c r="J252" t="s">
        <v>11</v>
      </c>
      <c r="K252">
        <v>0</v>
      </c>
      <c r="L252" t="s">
        <v>11</v>
      </c>
      <c r="M252">
        <v>33</v>
      </c>
      <c r="N252">
        <f t="shared" si="24"/>
        <v>8.85</v>
      </c>
      <c r="O252">
        <f t="shared" si="21"/>
        <v>0</v>
      </c>
      <c r="P252">
        <f t="shared" si="22"/>
        <v>0</v>
      </c>
      <c r="Q252">
        <f t="shared" si="23"/>
        <v>0</v>
      </c>
    </row>
    <row r="253" spans="1:17" x14ac:dyDescent="0.25">
      <c r="A253" t="s">
        <v>244</v>
      </c>
      <c r="B253">
        <v>30.9</v>
      </c>
      <c r="C253">
        <v>7.6792999999999996</v>
      </c>
      <c r="D253" s="1">
        <v>3.4690000000000002E-6</v>
      </c>
      <c r="E253">
        <v>240</v>
      </c>
      <c r="G253">
        <v>0</v>
      </c>
      <c r="H253" t="s">
        <v>11</v>
      </c>
      <c r="I253">
        <v>0</v>
      </c>
      <c r="J253" t="s">
        <v>11</v>
      </c>
      <c r="K253">
        <v>0</v>
      </c>
      <c r="L253" t="s">
        <v>11</v>
      </c>
      <c r="M253">
        <v>34</v>
      </c>
      <c r="N253">
        <f t="shared" si="24"/>
        <v>8.8000000000000007</v>
      </c>
      <c r="O253">
        <f t="shared" si="21"/>
        <v>0</v>
      </c>
      <c r="P253">
        <f t="shared" si="22"/>
        <v>0</v>
      </c>
      <c r="Q253">
        <f t="shared" si="23"/>
        <v>0</v>
      </c>
    </row>
    <row r="254" spans="1:17" x14ac:dyDescent="0.25">
      <c r="A254" t="s">
        <v>245</v>
      </c>
      <c r="B254">
        <v>30.9</v>
      </c>
      <c r="C254">
        <v>7.6978999999999997</v>
      </c>
      <c r="D254" s="1">
        <v>3.4659999999999999E-6</v>
      </c>
      <c r="E254">
        <v>240</v>
      </c>
      <c r="G254">
        <v>0</v>
      </c>
      <c r="H254" t="s">
        <v>11</v>
      </c>
      <c r="I254">
        <v>1</v>
      </c>
      <c r="J254" t="s">
        <v>11</v>
      </c>
      <c r="K254">
        <v>2</v>
      </c>
      <c r="L254" t="s">
        <v>11</v>
      </c>
      <c r="M254">
        <v>35</v>
      </c>
      <c r="N254">
        <f t="shared" si="24"/>
        <v>8.75</v>
      </c>
      <c r="O254">
        <f t="shared" si="21"/>
        <v>0</v>
      </c>
      <c r="P254">
        <f t="shared" si="22"/>
        <v>0.11428571428571428</v>
      </c>
      <c r="Q254">
        <f t="shared" si="23"/>
        <v>0.22857142857142856</v>
      </c>
    </row>
    <row r="255" spans="1:17" x14ac:dyDescent="0.25">
      <c r="A255" t="s">
        <v>246</v>
      </c>
      <c r="B255">
        <v>30</v>
      </c>
      <c r="C255">
        <v>7.7203999999999997</v>
      </c>
      <c r="D255" s="1">
        <v>3.0290000000000001E-6</v>
      </c>
      <c r="E255">
        <v>240</v>
      </c>
      <c r="G255">
        <v>0</v>
      </c>
      <c r="H255" t="s">
        <v>11</v>
      </c>
      <c r="I255">
        <v>0</v>
      </c>
      <c r="J255" t="s">
        <v>11</v>
      </c>
      <c r="K255">
        <v>1</v>
      </c>
      <c r="L255" t="s">
        <v>11</v>
      </c>
      <c r="M255">
        <v>36</v>
      </c>
      <c r="N255">
        <f t="shared" si="24"/>
        <v>8.6999999999999993</v>
      </c>
      <c r="O255">
        <f t="shared" si="21"/>
        <v>0</v>
      </c>
      <c r="P255">
        <f t="shared" si="22"/>
        <v>0</v>
      </c>
      <c r="Q255">
        <f t="shared" si="23"/>
        <v>0.1149425287356322</v>
      </c>
    </row>
    <row r="256" spans="1:17" x14ac:dyDescent="0.25">
      <c r="A256" t="s">
        <v>247</v>
      </c>
      <c r="B256">
        <v>30.9</v>
      </c>
      <c r="C256">
        <v>7.7407000000000004</v>
      </c>
      <c r="D256" s="1">
        <v>2.9809999999999999E-6</v>
      </c>
      <c r="E256">
        <v>240</v>
      </c>
      <c r="G256">
        <v>0</v>
      </c>
      <c r="H256" t="s">
        <v>11</v>
      </c>
      <c r="I256">
        <v>0</v>
      </c>
      <c r="J256" t="s">
        <v>11</v>
      </c>
      <c r="K256">
        <v>0</v>
      </c>
      <c r="L256" t="s">
        <v>11</v>
      </c>
      <c r="M256">
        <v>37</v>
      </c>
      <c r="N256">
        <f t="shared" si="24"/>
        <v>8.65</v>
      </c>
      <c r="O256">
        <f t="shared" si="21"/>
        <v>0</v>
      </c>
      <c r="P256">
        <f t="shared" si="22"/>
        <v>0</v>
      </c>
      <c r="Q256">
        <f t="shared" si="23"/>
        <v>0</v>
      </c>
    </row>
    <row r="257" spans="1:17" x14ac:dyDescent="0.25">
      <c r="A257" t="s">
        <v>248</v>
      </c>
      <c r="B257">
        <v>30.9</v>
      </c>
      <c r="C257">
        <v>7.7613000000000003</v>
      </c>
      <c r="D257" s="1">
        <v>3.4599999999999999E-6</v>
      </c>
      <c r="E257">
        <v>240</v>
      </c>
      <c r="G257">
        <v>0</v>
      </c>
      <c r="H257" t="s">
        <v>11</v>
      </c>
      <c r="I257">
        <v>1</v>
      </c>
      <c r="J257" t="s">
        <v>11</v>
      </c>
      <c r="K257">
        <v>3</v>
      </c>
      <c r="L257" t="s">
        <v>11</v>
      </c>
      <c r="M257">
        <v>38</v>
      </c>
      <c r="N257">
        <f t="shared" si="24"/>
        <v>8.6</v>
      </c>
      <c r="O257">
        <f t="shared" si="21"/>
        <v>0</v>
      </c>
      <c r="P257">
        <f t="shared" si="22"/>
        <v>0.11627906976744186</v>
      </c>
      <c r="Q257">
        <f t="shared" si="23"/>
        <v>0.34883720930232559</v>
      </c>
    </row>
    <row r="258" spans="1:17" x14ac:dyDescent="0.25">
      <c r="A258" t="s">
        <v>249</v>
      </c>
      <c r="B258">
        <v>30</v>
      </c>
      <c r="C258">
        <v>7.7817999999999996</v>
      </c>
      <c r="D258" s="1">
        <v>3.4599999999999999E-6</v>
      </c>
      <c r="E258">
        <v>240</v>
      </c>
      <c r="G258">
        <v>0</v>
      </c>
      <c r="H258" t="s">
        <v>11</v>
      </c>
      <c r="I258">
        <v>1</v>
      </c>
      <c r="J258" t="s">
        <v>11</v>
      </c>
      <c r="K258">
        <v>4</v>
      </c>
      <c r="L258" t="s">
        <v>11</v>
      </c>
      <c r="M258">
        <v>39</v>
      </c>
      <c r="N258">
        <f t="shared" si="24"/>
        <v>8.5500000000000007</v>
      </c>
      <c r="O258">
        <f t="shared" si="21"/>
        <v>0</v>
      </c>
      <c r="P258">
        <f t="shared" si="22"/>
        <v>0.11695906432748537</v>
      </c>
      <c r="Q258">
        <f t="shared" si="23"/>
        <v>0.46783625730994149</v>
      </c>
    </row>
    <row r="259" spans="1:17" x14ac:dyDescent="0.25">
      <c r="A259" t="s">
        <v>250</v>
      </c>
      <c r="B259">
        <v>31</v>
      </c>
      <c r="C259">
        <v>7.7996999999999996</v>
      </c>
      <c r="D259" s="1">
        <v>3.456E-6</v>
      </c>
      <c r="E259">
        <v>240</v>
      </c>
      <c r="G259">
        <v>0</v>
      </c>
      <c r="H259" t="s">
        <v>11</v>
      </c>
      <c r="I259">
        <v>0</v>
      </c>
      <c r="J259" t="s">
        <v>11</v>
      </c>
      <c r="K259">
        <v>2</v>
      </c>
      <c r="L259" t="s">
        <v>11</v>
      </c>
      <c r="M259">
        <v>40</v>
      </c>
      <c r="N259">
        <f t="shared" si="24"/>
        <v>8.5</v>
      </c>
      <c r="O259">
        <f t="shared" si="21"/>
        <v>0</v>
      </c>
      <c r="P259">
        <f t="shared" si="22"/>
        <v>0</v>
      </c>
      <c r="Q259">
        <f t="shared" si="23"/>
        <v>0.23529411764705882</v>
      </c>
    </row>
    <row r="260" spans="1:17" x14ac:dyDescent="0.25">
      <c r="A260" t="s">
        <v>251</v>
      </c>
      <c r="B260">
        <v>30.9</v>
      </c>
      <c r="C260">
        <v>7.8243999999999998</v>
      </c>
      <c r="D260" s="1">
        <v>2.7209999999999999E-6</v>
      </c>
      <c r="E260">
        <v>240</v>
      </c>
      <c r="G260">
        <v>0</v>
      </c>
      <c r="H260" t="s">
        <v>11</v>
      </c>
      <c r="I260">
        <v>1</v>
      </c>
      <c r="J260" t="s">
        <v>11</v>
      </c>
      <c r="K260">
        <v>1</v>
      </c>
      <c r="L260" t="s">
        <v>11</v>
      </c>
      <c r="M260">
        <v>41</v>
      </c>
      <c r="N260">
        <f t="shared" si="24"/>
        <v>8.4499999999999993</v>
      </c>
      <c r="O260">
        <f t="shared" si="21"/>
        <v>0</v>
      </c>
      <c r="P260">
        <f t="shared" si="22"/>
        <v>0.1183431952662722</v>
      </c>
      <c r="Q260">
        <f t="shared" si="23"/>
        <v>0.1183431952662722</v>
      </c>
    </row>
    <row r="261" spans="1:17" x14ac:dyDescent="0.25">
      <c r="A261" t="s">
        <v>252</v>
      </c>
      <c r="B261">
        <v>30.9</v>
      </c>
      <c r="C261">
        <v>7.8422999999999998</v>
      </c>
      <c r="D261" s="1">
        <v>2.4229999999999999E-6</v>
      </c>
      <c r="E261">
        <v>240</v>
      </c>
      <c r="G261">
        <v>0</v>
      </c>
      <c r="H261" t="s">
        <v>11</v>
      </c>
      <c r="I261">
        <v>1</v>
      </c>
      <c r="J261" t="s">
        <v>11</v>
      </c>
      <c r="K261">
        <v>3</v>
      </c>
      <c r="L261" t="s">
        <v>11</v>
      </c>
      <c r="M261">
        <v>42</v>
      </c>
      <c r="N261">
        <f t="shared" si="24"/>
        <v>8.4</v>
      </c>
      <c r="O261">
        <f t="shared" si="21"/>
        <v>0</v>
      </c>
      <c r="P261">
        <f t="shared" si="22"/>
        <v>0.11904761904761904</v>
      </c>
      <c r="Q261">
        <f t="shared" si="23"/>
        <v>0.35714285714285715</v>
      </c>
    </row>
    <row r="262" spans="1:17" x14ac:dyDescent="0.25">
      <c r="A262" t="s">
        <v>253</v>
      </c>
      <c r="B262">
        <v>30.9</v>
      </c>
      <c r="C262">
        <v>7.8558000000000003</v>
      </c>
      <c r="D262" s="1">
        <v>3.4520000000000002E-6</v>
      </c>
      <c r="E262">
        <v>240</v>
      </c>
      <c r="G262">
        <v>0</v>
      </c>
      <c r="H262" t="s">
        <v>11</v>
      </c>
      <c r="I262">
        <v>0</v>
      </c>
      <c r="J262" t="s">
        <v>11</v>
      </c>
      <c r="K262">
        <v>0</v>
      </c>
      <c r="L262" t="s">
        <v>11</v>
      </c>
      <c r="M262">
        <v>43</v>
      </c>
      <c r="N262">
        <f t="shared" si="24"/>
        <v>8.35</v>
      </c>
      <c r="O262">
        <f t="shared" si="21"/>
        <v>0</v>
      </c>
      <c r="P262">
        <f t="shared" si="22"/>
        <v>0</v>
      </c>
      <c r="Q262">
        <f t="shared" si="23"/>
        <v>0</v>
      </c>
    </row>
    <row r="263" spans="1:17" x14ac:dyDescent="0.25">
      <c r="A263" t="s">
        <v>254</v>
      </c>
      <c r="B263">
        <v>30.9</v>
      </c>
      <c r="C263">
        <v>7.8800999999999997</v>
      </c>
      <c r="D263" s="1">
        <v>3.455E-6</v>
      </c>
      <c r="E263">
        <v>240</v>
      </c>
      <c r="G263">
        <v>1</v>
      </c>
      <c r="H263" t="s">
        <v>11</v>
      </c>
      <c r="I263">
        <v>0</v>
      </c>
      <c r="J263" t="s">
        <v>11</v>
      </c>
      <c r="K263">
        <v>2</v>
      </c>
      <c r="L263" t="s">
        <v>11</v>
      </c>
      <c r="M263">
        <v>44</v>
      </c>
      <c r="N263">
        <f t="shared" si="24"/>
        <v>8.3000000000000007</v>
      </c>
      <c r="O263">
        <f t="shared" si="21"/>
        <v>0.12048192771084336</v>
      </c>
      <c r="P263">
        <f t="shared" si="22"/>
        <v>0</v>
      </c>
      <c r="Q263">
        <f t="shared" si="23"/>
        <v>0.24096385542168672</v>
      </c>
    </row>
    <row r="264" spans="1:17" x14ac:dyDescent="0.25">
      <c r="A264" t="s">
        <v>255</v>
      </c>
      <c r="B264">
        <v>30.9</v>
      </c>
      <c r="C264">
        <v>7.9006999999999996</v>
      </c>
      <c r="D264" s="1">
        <v>3.4510000000000001E-6</v>
      </c>
      <c r="E264">
        <v>240</v>
      </c>
      <c r="G264">
        <v>0</v>
      </c>
      <c r="H264" t="s">
        <v>11</v>
      </c>
      <c r="I264">
        <v>0</v>
      </c>
      <c r="J264" t="s">
        <v>11</v>
      </c>
      <c r="K264">
        <v>2</v>
      </c>
      <c r="L264" t="s">
        <v>11</v>
      </c>
      <c r="M264">
        <v>45</v>
      </c>
      <c r="N264">
        <f t="shared" si="24"/>
        <v>8.25</v>
      </c>
      <c r="O264">
        <f t="shared" si="21"/>
        <v>0</v>
      </c>
      <c r="P264">
        <f t="shared" si="22"/>
        <v>0</v>
      </c>
      <c r="Q264">
        <f t="shared" si="23"/>
        <v>0.24242424242424243</v>
      </c>
    </row>
    <row r="265" spans="1:17" x14ac:dyDescent="0.25">
      <c r="A265" t="s">
        <v>256</v>
      </c>
      <c r="B265">
        <v>30.9</v>
      </c>
      <c r="C265">
        <v>7.92</v>
      </c>
      <c r="D265" s="1">
        <v>3.4460000000000001E-6</v>
      </c>
      <c r="E265">
        <v>240</v>
      </c>
      <c r="G265">
        <v>0</v>
      </c>
      <c r="H265" t="s">
        <v>11</v>
      </c>
      <c r="I265">
        <v>1</v>
      </c>
      <c r="J265" t="s">
        <v>11</v>
      </c>
      <c r="K265">
        <v>3</v>
      </c>
      <c r="L265" t="s">
        <v>11</v>
      </c>
      <c r="M265">
        <v>46</v>
      </c>
      <c r="N265">
        <f t="shared" si="24"/>
        <v>8.1999999999999993</v>
      </c>
      <c r="O265">
        <f t="shared" si="21"/>
        <v>0</v>
      </c>
      <c r="P265">
        <f t="shared" si="22"/>
        <v>0.12195121951219513</v>
      </c>
      <c r="Q265">
        <f t="shared" si="23"/>
        <v>0.36585365853658541</v>
      </c>
    </row>
    <row r="266" spans="1:17" x14ac:dyDescent="0.25">
      <c r="A266" t="s">
        <v>257</v>
      </c>
      <c r="B266">
        <v>30.9</v>
      </c>
      <c r="C266">
        <v>7.9398999999999997</v>
      </c>
      <c r="D266" s="1">
        <v>3.4460000000000001E-6</v>
      </c>
      <c r="E266">
        <v>240</v>
      </c>
      <c r="G266">
        <v>0</v>
      </c>
      <c r="H266" t="s">
        <v>11</v>
      </c>
      <c r="I266">
        <v>1</v>
      </c>
      <c r="J266" t="s">
        <v>11</v>
      </c>
      <c r="K266">
        <v>2</v>
      </c>
      <c r="L266" t="s">
        <v>11</v>
      </c>
      <c r="M266">
        <v>47</v>
      </c>
      <c r="N266">
        <f t="shared" si="24"/>
        <v>8.15</v>
      </c>
      <c r="O266">
        <f t="shared" si="21"/>
        <v>0</v>
      </c>
      <c r="P266">
        <f t="shared" si="22"/>
        <v>0.12269938650306748</v>
      </c>
      <c r="Q266">
        <f t="shared" si="23"/>
        <v>0.24539877300613497</v>
      </c>
    </row>
    <row r="267" spans="1:17" x14ac:dyDescent="0.25">
      <c r="A267" t="s">
        <v>258</v>
      </c>
      <c r="B267">
        <v>30.9</v>
      </c>
      <c r="C267">
        <v>7.9587000000000003</v>
      </c>
      <c r="D267" s="1">
        <v>3.0910000000000001E-6</v>
      </c>
      <c r="E267">
        <v>240</v>
      </c>
      <c r="G267">
        <v>0</v>
      </c>
      <c r="H267" t="s">
        <v>11</v>
      </c>
      <c r="I267">
        <v>1</v>
      </c>
      <c r="J267" t="s">
        <v>11</v>
      </c>
      <c r="K267">
        <v>6</v>
      </c>
      <c r="L267" t="s">
        <v>11</v>
      </c>
      <c r="M267">
        <v>48</v>
      </c>
      <c r="N267">
        <f t="shared" si="24"/>
        <v>8.1</v>
      </c>
      <c r="O267">
        <f t="shared" si="21"/>
        <v>0</v>
      </c>
      <c r="P267">
        <f t="shared" si="22"/>
        <v>0.1234567901234568</v>
      </c>
      <c r="Q267">
        <f t="shared" si="23"/>
        <v>0.74074074074074081</v>
      </c>
    </row>
    <row r="268" spans="1:17" x14ac:dyDescent="0.25">
      <c r="A268" t="s">
        <v>259</v>
      </c>
      <c r="B268">
        <v>30.9</v>
      </c>
      <c r="C268">
        <v>7.9821999999999997</v>
      </c>
      <c r="D268" s="1">
        <v>3.4489999999999999E-6</v>
      </c>
      <c r="E268">
        <v>240</v>
      </c>
      <c r="G268">
        <v>0</v>
      </c>
      <c r="H268" t="s">
        <v>11</v>
      </c>
      <c r="I268">
        <v>0</v>
      </c>
      <c r="J268" t="s">
        <v>11</v>
      </c>
      <c r="K268">
        <v>4</v>
      </c>
      <c r="L268" t="s">
        <v>11</v>
      </c>
      <c r="M268">
        <v>49</v>
      </c>
      <c r="N268">
        <f t="shared" si="24"/>
        <v>8.0500000000000007</v>
      </c>
      <c r="O268">
        <f t="shared" si="21"/>
        <v>0</v>
      </c>
      <c r="P268">
        <f t="shared" si="22"/>
        <v>0</v>
      </c>
      <c r="Q268">
        <f t="shared" si="23"/>
        <v>0.49689440993788814</v>
      </c>
    </row>
    <row r="269" spans="1:17" x14ac:dyDescent="0.25">
      <c r="A269" t="s">
        <v>260</v>
      </c>
      <c r="B269">
        <v>30.9</v>
      </c>
      <c r="C269">
        <v>7.9988000000000001</v>
      </c>
      <c r="D269" s="1">
        <v>3.3830000000000001E-6</v>
      </c>
      <c r="E269">
        <v>240</v>
      </c>
      <c r="G269">
        <v>0</v>
      </c>
      <c r="H269" t="s">
        <v>11</v>
      </c>
      <c r="I269">
        <v>0</v>
      </c>
      <c r="J269" t="s">
        <v>11</v>
      </c>
      <c r="K269">
        <v>1</v>
      </c>
      <c r="L269" t="s">
        <v>11</v>
      </c>
      <c r="M269">
        <v>50</v>
      </c>
      <c r="N269">
        <f t="shared" si="24"/>
        <v>8</v>
      </c>
      <c r="O269">
        <f t="shared" si="21"/>
        <v>0</v>
      </c>
      <c r="P269">
        <f t="shared" si="22"/>
        <v>0</v>
      </c>
      <c r="Q269">
        <f t="shared" si="23"/>
        <v>0.125</v>
      </c>
    </row>
    <row r="270" spans="1:17" x14ac:dyDescent="0.25">
      <c r="A270" t="s">
        <v>261</v>
      </c>
      <c r="B270">
        <v>30.9</v>
      </c>
      <c r="C270">
        <v>8.0198</v>
      </c>
      <c r="D270" s="1">
        <v>3.4319999999999999E-6</v>
      </c>
      <c r="E270">
        <v>240</v>
      </c>
      <c r="G270">
        <v>0</v>
      </c>
      <c r="H270" t="s">
        <v>11</v>
      </c>
      <c r="I270">
        <v>1</v>
      </c>
      <c r="J270" t="s">
        <v>11</v>
      </c>
      <c r="K270">
        <v>7</v>
      </c>
      <c r="L270" t="s">
        <v>11</v>
      </c>
      <c r="M270">
        <v>51</v>
      </c>
      <c r="N270">
        <f t="shared" si="24"/>
        <v>7.9499999999999993</v>
      </c>
      <c r="O270">
        <f t="shared" si="21"/>
        <v>0</v>
      </c>
      <c r="P270">
        <f t="shared" si="22"/>
        <v>0.12578616352201258</v>
      </c>
      <c r="Q270">
        <f t="shared" si="23"/>
        <v>0.88050314465408808</v>
      </c>
    </row>
    <row r="271" spans="1:17" x14ac:dyDescent="0.25">
      <c r="A271" t="s">
        <v>262</v>
      </c>
      <c r="B271">
        <v>30</v>
      </c>
      <c r="C271">
        <v>8.0403000000000002</v>
      </c>
      <c r="D271" s="1">
        <v>3.4259999999999999E-6</v>
      </c>
      <c r="E271">
        <v>240</v>
      </c>
      <c r="G271">
        <v>1</v>
      </c>
      <c r="H271" t="s">
        <v>11</v>
      </c>
      <c r="I271">
        <v>1</v>
      </c>
      <c r="J271" t="s">
        <v>11</v>
      </c>
      <c r="K271">
        <v>2</v>
      </c>
      <c r="L271" t="s">
        <v>11</v>
      </c>
      <c r="M271">
        <v>52</v>
      </c>
      <c r="N271">
        <f t="shared" si="24"/>
        <v>7.9</v>
      </c>
      <c r="O271">
        <f t="shared" si="21"/>
        <v>0.12658227848101264</v>
      </c>
      <c r="P271">
        <f t="shared" si="22"/>
        <v>0.12658227848101264</v>
      </c>
      <c r="Q271">
        <f t="shared" si="23"/>
        <v>0.25316455696202528</v>
      </c>
    </row>
    <row r="272" spans="1:17" x14ac:dyDescent="0.25">
      <c r="A272" t="s">
        <v>263</v>
      </c>
      <c r="B272">
        <v>30.9</v>
      </c>
      <c r="C272">
        <v>8.0595999999999997</v>
      </c>
      <c r="D272" s="1">
        <v>3.4309999999999998E-6</v>
      </c>
      <c r="E272">
        <v>240</v>
      </c>
      <c r="G272">
        <v>0</v>
      </c>
      <c r="H272" t="s">
        <v>11</v>
      </c>
      <c r="I272">
        <v>0</v>
      </c>
      <c r="J272" t="s">
        <v>11</v>
      </c>
      <c r="K272">
        <v>2</v>
      </c>
      <c r="L272" t="s">
        <v>11</v>
      </c>
      <c r="M272">
        <v>53</v>
      </c>
      <c r="N272">
        <f t="shared" si="24"/>
        <v>7.85</v>
      </c>
      <c r="O272">
        <f t="shared" si="21"/>
        <v>0</v>
      </c>
      <c r="P272">
        <f t="shared" si="22"/>
        <v>0</v>
      </c>
      <c r="Q272">
        <f t="shared" si="23"/>
        <v>0.25477707006369427</v>
      </c>
    </row>
    <row r="273" spans="1:17" x14ac:dyDescent="0.25">
      <c r="A273" t="s">
        <v>264</v>
      </c>
      <c r="B273">
        <v>30.9</v>
      </c>
      <c r="C273">
        <v>8.0808</v>
      </c>
      <c r="D273" s="1">
        <v>3.4230000000000001E-6</v>
      </c>
      <c r="E273">
        <v>240</v>
      </c>
      <c r="G273">
        <v>0</v>
      </c>
      <c r="H273" t="s">
        <v>11</v>
      </c>
      <c r="I273">
        <v>1</v>
      </c>
      <c r="J273" t="s">
        <v>11</v>
      </c>
      <c r="K273">
        <v>2</v>
      </c>
      <c r="L273" t="s">
        <v>11</v>
      </c>
      <c r="M273">
        <v>54</v>
      </c>
      <c r="N273">
        <f t="shared" si="24"/>
        <v>7.8</v>
      </c>
      <c r="O273">
        <f t="shared" si="21"/>
        <v>0</v>
      </c>
      <c r="P273">
        <f t="shared" si="22"/>
        <v>0.12820512820512822</v>
      </c>
      <c r="Q273">
        <f t="shared" si="23"/>
        <v>0.25641025641025644</v>
      </c>
    </row>
    <row r="274" spans="1:17" x14ac:dyDescent="0.25">
      <c r="A274" t="s">
        <v>265</v>
      </c>
      <c r="B274">
        <v>30.9</v>
      </c>
      <c r="C274">
        <v>8.1030999999999995</v>
      </c>
      <c r="D274" s="1">
        <v>2.6759999999999999E-6</v>
      </c>
      <c r="E274">
        <v>240</v>
      </c>
      <c r="G274">
        <v>0</v>
      </c>
      <c r="H274" t="s">
        <v>11</v>
      </c>
      <c r="I274">
        <v>0</v>
      </c>
      <c r="J274" t="s">
        <v>11</v>
      </c>
      <c r="K274">
        <v>2</v>
      </c>
      <c r="L274" t="s">
        <v>11</v>
      </c>
      <c r="M274">
        <v>55</v>
      </c>
      <c r="N274">
        <f t="shared" si="24"/>
        <v>7.75</v>
      </c>
      <c r="O274">
        <f t="shared" ref="O274:O337" si="25">G274/N274</f>
        <v>0</v>
      </c>
      <c r="P274">
        <f t="shared" ref="P274:P337" si="26">I274/N274</f>
        <v>0</v>
      </c>
      <c r="Q274">
        <f t="shared" ref="Q274:Q337" si="27">K274/N274</f>
        <v>0.25806451612903225</v>
      </c>
    </row>
    <row r="275" spans="1:17" x14ac:dyDescent="0.25">
      <c r="A275" t="s">
        <v>266</v>
      </c>
      <c r="B275">
        <v>30.9</v>
      </c>
      <c r="C275">
        <v>8.1217000000000006</v>
      </c>
      <c r="D275" s="1">
        <v>2.4779999999999998E-6</v>
      </c>
      <c r="E275">
        <v>240</v>
      </c>
      <c r="G275">
        <v>0</v>
      </c>
      <c r="H275" t="s">
        <v>11</v>
      </c>
      <c r="I275">
        <v>1</v>
      </c>
      <c r="J275" t="s">
        <v>11</v>
      </c>
      <c r="K275">
        <v>2</v>
      </c>
      <c r="L275" t="s">
        <v>11</v>
      </c>
      <c r="M275">
        <v>56</v>
      </c>
      <c r="N275">
        <f t="shared" si="24"/>
        <v>7.6999999999999993</v>
      </c>
      <c r="O275">
        <f t="shared" si="25"/>
        <v>0</v>
      </c>
      <c r="P275">
        <f t="shared" si="26"/>
        <v>0.12987012987012989</v>
      </c>
      <c r="Q275">
        <f t="shared" si="27"/>
        <v>0.25974025974025977</v>
      </c>
    </row>
    <row r="276" spans="1:17" x14ac:dyDescent="0.25">
      <c r="A276" t="s">
        <v>267</v>
      </c>
      <c r="B276">
        <v>30.9</v>
      </c>
      <c r="C276">
        <v>8.1395999999999997</v>
      </c>
      <c r="D276" s="1">
        <v>3.4410000000000002E-6</v>
      </c>
      <c r="E276">
        <v>240</v>
      </c>
      <c r="G276">
        <v>0</v>
      </c>
      <c r="H276" t="s">
        <v>11</v>
      </c>
      <c r="I276">
        <v>0</v>
      </c>
      <c r="J276" t="s">
        <v>11</v>
      </c>
      <c r="K276">
        <v>4</v>
      </c>
      <c r="L276" t="s">
        <v>11</v>
      </c>
      <c r="M276">
        <v>57</v>
      </c>
      <c r="N276">
        <f t="shared" si="24"/>
        <v>7.65</v>
      </c>
      <c r="O276">
        <f t="shared" si="25"/>
        <v>0</v>
      </c>
      <c r="P276">
        <f t="shared" si="26"/>
        <v>0</v>
      </c>
      <c r="Q276">
        <f t="shared" si="27"/>
        <v>0.52287581699346408</v>
      </c>
    </row>
    <row r="277" spans="1:17" x14ac:dyDescent="0.25">
      <c r="A277" t="s">
        <v>268</v>
      </c>
      <c r="B277">
        <v>30.9</v>
      </c>
      <c r="C277">
        <v>8.1608000000000001</v>
      </c>
      <c r="D277" s="1">
        <v>3.0639999999999998E-6</v>
      </c>
      <c r="E277">
        <v>240</v>
      </c>
      <c r="G277">
        <v>1</v>
      </c>
      <c r="H277" t="s">
        <v>11</v>
      </c>
      <c r="I277">
        <v>0</v>
      </c>
      <c r="J277" t="s">
        <v>11</v>
      </c>
      <c r="K277">
        <v>2.5</v>
      </c>
      <c r="L277" t="s">
        <v>11</v>
      </c>
      <c r="M277">
        <v>58</v>
      </c>
      <c r="N277">
        <f t="shared" si="24"/>
        <v>7.6</v>
      </c>
      <c r="O277">
        <f t="shared" si="25"/>
        <v>0.13157894736842105</v>
      </c>
      <c r="P277">
        <f t="shared" si="26"/>
        <v>0</v>
      </c>
      <c r="Q277">
        <f t="shared" si="27"/>
        <v>0.32894736842105265</v>
      </c>
    </row>
    <row r="278" spans="1:17" x14ac:dyDescent="0.25">
      <c r="A278" t="s">
        <v>269</v>
      </c>
      <c r="B278">
        <v>30.9</v>
      </c>
      <c r="C278">
        <v>8.1807999999999996</v>
      </c>
      <c r="D278" s="1">
        <v>2.9059999999999998E-6</v>
      </c>
      <c r="E278">
        <v>240</v>
      </c>
      <c r="G278">
        <v>0</v>
      </c>
      <c r="H278" t="s">
        <v>11</v>
      </c>
      <c r="I278">
        <v>0</v>
      </c>
      <c r="J278" t="s">
        <v>11</v>
      </c>
      <c r="K278">
        <v>2</v>
      </c>
      <c r="L278" t="s">
        <v>11</v>
      </c>
      <c r="M278">
        <v>59</v>
      </c>
      <c r="N278">
        <f t="shared" si="24"/>
        <v>7.55</v>
      </c>
      <c r="O278">
        <f t="shared" si="25"/>
        <v>0</v>
      </c>
      <c r="P278">
        <f t="shared" si="26"/>
        <v>0</v>
      </c>
      <c r="Q278">
        <f t="shared" si="27"/>
        <v>0.26490066225165565</v>
      </c>
    </row>
    <row r="279" spans="1:17" x14ac:dyDescent="0.25">
      <c r="A279" t="s">
        <v>270</v>
      </c>
      <c r="B279">
        <v>30.9</v>
      </c>
      <c r="C279">
        <v>8.2015999999999991</v>
      </c>
      <c r="D279" s="1">
        <v>3.4300000000000002E-6</v>
      </c>
      <c r="E279">
        <v>240</v>
      </c>
      <c r="G279">
        <v>0</v>
      </c>
      <c r="H279" t="s">
        <v>11</v>
      </c>
      <c r="I279">
        <v>1</v>
      </c>
      <c r="J279" t="s">
        <v>11</v>
      </c>
      <c r="K279">
        <v>4</v>
      </c>
      <c r="L279" t="s">
        <v>11</v>
      </c>
      <c r="M279">
        <v>60</v>
      </c>
      <c r="N279">
        <f t="shared" si="24"/>
        <v>7.5</v>
      </c>
      <c r="O279">
        <f t="shared" si="25"/>
        <v>0</v>
      </c>
      <c r="P279">
        <f t="shared" si="26"/>
        <v>0.13333333333333333</v>
      </c>
      <c r="Q279">
        <f t="shared" si="27"/>
        <v>0.53333333333333333</v>
      </c>
    </row>
    <row r="280" spans="1:17" x14ac:dyDescent="0.25">
      <c r="A280" t="s">
        <v>271</v>
      </c>
      <c r="B280">
        <v>30.9</v>
      </c>
      <c r="C280">
        <v>8.2195999999999998</v>
      </c>
      <c r="D280" s="1">
        <v>3.439E-6</v>
      </c>
      <c r="E280">
        <v>240</v>
      </c>
      <c r="G280">
        <v>0</v>
      </c>
      <c r="H280" t="s">
        <v>11</v>
      </c>
      <c r="I280">
        <v>0</v>
      </c>
      <c r="J280" t="s">
        <v>11</v>
      </c>
      <c r="K280">
        <v>3</v>
      </c>
      <c r="L280" t="s">
        <v>11</v>
      </c>
      <c r="M280">
        <v>61</v>
      </c>
      <c r="N280">
        <f t="shared" si="24"/>
        <v>7.4499999999999993</v>
      </c>
      <c r="O280">
        <f t="shared" si="25"/>
        <v>0</v>
      </c>
      <c r="P280">
        <f t="shared" si="26"/>
        <v>0</v>
      </c>
      <c r="Q280">
        <f t="shared" si="27"/>
        <v>0.40268456375838929</v>
      </c>
    </row>
    <row r="281" spans="1:17" x14ac:dyDescent="0.25">
      <c r="A281" t="s">
        <v>272</v>
      </c>
      <c r="B281">
        <v>30.9</v>
      </c>
      <c r="C281">
        <v>8.2414000000000005</v>
      </c>
      <c r="D281" s="1">
        <v>2.7930000000000002E-6</v>
      </c>
      <c r="E281">
        <v>240</v>
      </c>
      <c r="G281">
        <v>0</v>
      </c>
      <c r="H281" t="s">
        <v>11</v>
      </c>
      <c r="I281">
        <v>0</v>
      </c>
      <c r="J281" t="s">
        <v>11</v>
      </c>
      <c r="K281">
        <v>3</v>
      </c>
      <c r="L281" t="s">
        <v>11</v>
      </c>
      <c r="M281">
        <v>62</v>
      </c>
      <c r="N281">
        <f t="shared" si="24"/>
        <v>7.4</v>
      </c>
      <c r="O281">
        <f t="shared" si="25"/>
        <v>0</v>
      </c>
      <c r="P281">
        <f t="shared" si="26"/>
        <v>0</v>
      </c>
      <c r="Q281">
        <f t="shared" si="27"/>
        <v>0.40540540540540537</v>
      </c>
    </row>
    <row r="282" spans="1:17" x14ac:dyDescent="0.25">
      <c r="A282" t="s">
        <v>273</v>
      </c>
      <c r="B282">
        <v>30.9</v>
      </c>
      <c r="C282">
        <v>8.2594999999999992</v>
      </c>
      <c r="D282" s="1">
        <v>3.3759999999999999E-6</v>
      </c>
      <c r="E282">
        <v>240</v>
      </c>
      <c r="G282">
        <v>0</v>
      </c>
      <c r="H282" t="s">
        <v>11</v>
      </c>
      <c r="I282">
        <v>0</v>
      </c>
      <c r="J282" t="s">
        <v>11</v>
      </c>
      <c r="K282">
        <v>5</v>
      </c>
      <c r="L282" t="s">
        <v>11</v>
      </c>
      <c r="M282">
        <v>63</v>
      </c>
      <c r="N282">
        <f t="shared" si="24"/>
        <v>7.35</v>
      </c>
      <c r="O282">
        <f t="shared" si="25"/>
        <v>0</v>
      </c>
      <c r="P282">
        <f t="shared" si="26"/>
        <v>0</v>
      </c>
      <c r="Q282">
        <f t="shared" si="27"/>
        <v>0.68027210884353739</v>
      </c>
    </row>
    <row r="283" spans="1:17" x14ac:dyDescent="0.25">
      <c r="A283" t="s">
        <v>274</v>
      </c>
      <c r="B283">
        <v>30.9</v>
      </c>
      <c r="C283">
        <v>8.2814999999999994</v>
      </c>
      <c r="D283" s="1">
        <v>2.9280000000000002E-6</v>
      </c>
      <c r="E283">
        <v>240</v>
      </c>
      <c r="G283">
        <v>0</v>
      </c>
      <c r="H283" t="s">
        <v>11</v>
      </c>
      <c r="I283">
        <v>1</v>
      </c>
      <c r="J283" t="s">
        <v>11</v>
      </c>
      <c r="K283">
        <v>3</v>
      </c>
      <c r="L283" t="s">
        <v>11</v>
      </c>
      <c r="M283">
        <v>64</v>
      </c>
      <c r="N283">
        <f t="shared" si="24"/>
        <v>7.3</v>
      </c>
      <c r="O283">
        <f t="shared" si="25"/>
        <v>0</v>
      </c>
      <c r="P283">
        <f t="shared" si="26"/>
        <v>0.13698630136986301</v>
      </c>
      <c r="Q283">
        <f t="shared" si="27"/>
        <v>0.41095890410958907</v>
      </c>
    </row>
    <row r="284" spans="1:17" x14ac:dyDescent="0.25">
      <c r="A284" t="s">
        <v>275</v>
      </c>
      <c r="B284">
        <v>30.9</v>
      </c>
      <c r="C284">
        <v>8.2998999999999992</v>
      </c>
      <c r="D284" s="1">
        <v>3.4300000000000002E-6</v>
      </c>
      <c r="E284">
        <v>240</v>
      </c>
      <c r="G284">
        <v>0</v>
      </c>
      <c r="H284" t="s">
        <v>11</v>
      </c>
      <c r="I284">
        <v>0</v>
      </c>
      <c r="J284" t="s">
        <v>11</v>
      </c>
      <c r="K284">
        <v>-0.5</v>
      </c>
      <c r="L284" t="s">
        <v>11</v>
      </c>
      <c r="M284">
        <v>65</v>
      </c>
      <c r="N284">
        <f t="shared" ref="N284:N319" si="28">-0.05*M284+10.5</f>
        <v>7.25</v>
      </c>
      <c r="O284">
        <f t="shared" si="25"/>
        <v>0</v>
      </c>
      <c r="P284">
        <f t="shared" si="26"/>
        <v>0</v>
      </c>
      <c r="Q284">
        <f t="shared" si="27"/>
        <v>-6.8965517241379309E-2</v>
      </c>
    </row>
    <row r="285" spans="1:17" x14ac:dyDescent="0.25">
      <c r="A285" t="s">
        <v>276</v>
      </c>
      <c r="B285">
        <v>30.9</v>
      </c>
      <c r="C285">
        <v>8.3202999999999996</v>
      </c>
      <c r="D285" s="1">
        <v>3.19E-6</v>
      </c>
      <c r="E285">
        <v>240</v>
      </c>
      <c r="G285">
        <v>0</v>
      </c>
      <c r="H285" t="s">
        <v>11</v>
      </c>
      <c r="I285">
        <v>0</v>
      </c>
      <c r="J285" t="s">
        <v>11</v>
      </c>
      <c r="K285">
        <v>3.5</v>
      </c>
      <c r="L285" t="s">
        <v>11</v>
      </c>
      <c r="M285">
        <v>66</v>
      </c>
      <c r="N285">
        <f t="shared" si="28"/>
        <v>7.1999999999999993</v>
      </c>
      <c r="O285">
        <f t="shared" si="25"/>
        <v>0</v>
      </c>
      <c r="P285">
        <f t="shared" si="26"/>
        <v>0</v>
      </c>
      <c r="Q285">
        <f t="shared" si="27"/>
        <v>0.48611111111111116</v>
      </c>
    </row>
    <row r="286" spans="1:17" x14ac:dyDescent="0.25">
      <c r="A286" t="s">
        <v>277</v>
      </c>
      <c r="B286">
        <v>30.9</v>
      </c>
      <c r="C286">
        <v>8.3412000000000006</v>
      </c>
      <c r="D286" s="1">
        <v>3.0149999999999999E-6</v>
      </c>
      <c r="E286">
        <v>240</v>
      </c>
      <c r="G286">
        <v>0</v>
      </c>
      <c r="H286" t="s">
        <v>11</v>
      </c>
      <c r="I286">
        <v>0</v>
      </c>
      <c r="J286" t="s">
        <v>11</v>
      </c>
      <c r="K286">
        <v>6</v>
      </c>
      <c r="L286" t="s">
        <v>11</v>
      </c>
      <c r="M286">
        <v>67</v>
      </c>
      <c r="N286">
        <f t="shared" si="28"/>
        <v>7.15</v>
      </c>
      <c r="O286">
        <f t="shared" si="25"/>
        <v>0</v>
      </c>
      <c r="P286">
        <f t="shared" si="26"/>
        <v>0</v>
      </c>
      <c r="Q286">
        <f t="shared" si="27"/>
        <v>0.83916083916083917</v>
      </c>
    </row>
    <row r="287" spans="1:17" x14ac:dyDescent="0.25">
      <c r="A287" t="s">
        <v>278</v>
      </c>
      <c r="B287">
        <v>30.9</v>
      </c>
      <c r="C287">
        <v>8.3579000000000008</v>
      </c>
      <c r="D287" s="1">
        <v>3.4259999999999999E-6</v>
      </c>
      <c r="E287">
        <v>240</v>
      </c>
      <c r="G287">
        <v>0</v>
      </c>
      <c r="H287" t="s">
        <v>11</v>
      </c>
      <c r="I287">
        <v>0</v>
      </c>
      <c r="J287" t="s">
        <v>11</v>
      </c>
      <c r="K287">
        <v>5</v>
      </c>
      <c r="L287" t="s">
        <v>11</v>
      </c>
      <c r="M287">
        <v>68</v>
      </c>
      <c r="N287">
        <f t="shared" si="28"/>
        <v>7.1</v>
      </c>
      <c r="O287">
        <f t="shared" si="25"/>
        <v>0</v>
      </c>
      <c r="P287">
        <f t="shared" si="26"/>
        <v>0</v>
      </c>
      <c r="Q287">
        <f t="shared" si="27"/>
        <v>0.70422535211267612</v>
      </c>
    </row>
    <row r="288" spans="1:17" x14ac:dyDescent="0.25">
      <c r="A288" t="s">
        <v>279</v>
      </c>
      <c r="B288">
        <v>30.9</v>
      </c>
      <c r="C288">
        <v>8.3820999999999994</v>
      </c>
      <c r="D288" s="1">
        <v>3.4240000000000002E-6</v>
      </c>
      <c r="E288">
        <v>240</v>
      </c>
      <c r="G288">
        <v>0</v>
      </c>
      <c r="H288" t="s">
        <v>11</v>
      </c>
      <c r="I288">
        <v>1</v>
      </c>
      <c r="J288" t="s">
        <v>11</v>
      </c>
      <c r="K288">
        <v>2</v>
      </c>
      <c r="L288" t="s">
        <v>11</v>
      </c>
      <c r="M288">
        <v>69</v>
      </c>
      <c r="N288">
        <f t="shared" si="28"/>
        <v>7.05</v>
      </c>
      <c r="O288">
        <f t="shared" si="25"/>
        <v>0</v>
      </c>
      <c r="P288">
        <f t="shared" si="26"/>
        <v>0.14184397163120568</v>
      </c>
      <c r="Q288">
        <f t="shared" si="27"/>
        <v>0.28368794326241137</v>
      </c>
    </row>
    <row r="289" spans="1:17" x14ac:dyDescent="0.25">
      <c r="A289" t="s">
        <v>280</v>
      </c>
      <c r="B289">
        <v>30.9</v>
      </c>
      <c r="C289">
        <v>8.4011999999999993</v>
      </c>
      <c r="D289" s="1">
        <v>3.4290000000000001E-6</v>
      </c>
      <c r="E289">
        <v>240</v>
      </c>
      <c r="G289">
        <v>1</v>
      </c>
      <c r="H289" t="s">
        <v>11</v>
      </c>
      <c r="I289">
        <v>0</v>
      </c>
      <c r="J289" t="s">
        <v>11</v>
      </c>
      <c r="K289">
        <v>3</v>
      </c>
      <c r="L289" t="s">
        <v>11</v>
      </c>
      <c r="M289">
        <v>70</v>
      </c>
      <c r="N289">
        <f t="shared" si="28"/>
        <v>7</v>
      </c>
      <c r="O289">
        <f t="shared" si="25"/>
        <v>0.14285714285714285</v>
      </c>
      <c r="P289">
        <f t="shared" si="26"/>
        <v>0</v>
      </c>
      <c r="Q289">
        <f t="shared" si="27"/>
        <v>0.42857142857142855</v>
      </c>
    </row>
    <row r="290" spans="1:17" x14ac:dyDescent="0.25">
      <c r="A290" t="s">
        <v>281</v>
      </c>
      <c r="B290">
        <v>30.9</v>
      </c>
      <c r="C290">
        <v>8.4202999999999992</v>
      </c>
      <c r="D290" s="1">
        <v>3.427E-6</v>
      </c>
      <c r="E290">
        <v>240</v>
      </c>
      <c r="G290">
        <v>0</v>
      </c>
      <c r="H290" t="s">
        <v>11</v>
      </c>
      <c r="I290">
        <v>0</v>
      </c>
      <c r="J290" t="s">
        <v>11</v>
      </c>
      <c r="K290">
        <v>2</v>
      </c>
      <c r="L290" t="s">
        <v>11</v>
      </c>
      <c r="M290">
        <v>71</v>
      </c>
      <c r="N290">
        <f t="shared" si="28"/>
        <v>6.9499999999999993</v>
      </c>
      <c r="O290">
        <f t="shared" si="25"/>
        <v>0</v>
      </c>
      <c r="P290">
        <f t="shared" si="26"/>
        <v>0</v>
      </c>
      <c r="Q290">
        <f t="shared" si="27"/>
        <v>0.28776978417266191</v>
      </c>
    </row>
    <row r="291" spans="1:17" x14ac:dyDescent="0.25">
      <c r="A291" t="s">
        <v>282</v>
      </c>
      <c r="B291">
        <v>30.9</v>
      </c>
      <c r="C291">
        <v>8.4411000000000005</v>
      </c>
      <c r="D291" s="1">
        <v>3.422E-6</v>
      </c>
      <c r="E291">
        <v>240</v>
      </c>
      <c r="G291">
        <v>1</v>
      </c>
      <c r="H291" t="s">
        <v>11</v>
      </c>
      <c r="I291">
        <v>2</v>
      </c>
      <c r="J291" t="s">
        <v>11</v>
      </c>
      <c r="K291">
        <v>4</v>
      </c>
      <c r="L291" t="s">
        <v>11</v>
      </c>
      <c r="M291">
        <v>72</v>
      </c>
      <c r="N291">
        <f t="shared" si="28"/>
        <v>6.9</v>
      </c>
      <c r="O291">
        <f t="shared" si="25"/>
        <v>0.14492753623188406</v>
      </c>
      <c r="P291">
        <f t="shared" si="26"/>
        <v>0.28985507246376813</v>
      </c>
      <c r="Q291">
        <f t="shared" si="27"/>
        <v>0.57971014492753625</v>
      </c>
    </row>
    <row r="292" spans="1:17" x14ac:dyDescent="0.25">
      <c r="A292" t="s">
        <v>283</v>
      </c>
      <c r="B292">
        <v>30.9</v>
      </c>
      <c r="C292">
        <v>8.4601000000000006</v>
      </c>
      <c r="D292" s="1">
        <v>3.253E-6</v>
      </c>
      <c r="E292">
        <v>240</v>
      </c>
      <c r="G292">
        <v>0</v>
      </c>
      <c r="H292" t="s">
        <v>11</v>
      </c>
      <c r="I292">
        <v>2</v>
      </c>
      <c r="J292" t="s">
        <v>11</v>
      </c>
      <c r="K292">
        <v>2.5</v>
      </c>
      <c r="L292" t="s">
        <v>11</v>
      </c>
      <c r="M292">
        <v>73</v>
      </c>
      <c r="N292">
        <f t="shared" si="28"/>
        <v>6.85</v>
      </c>
      <c r="O292">
        <f t="shared" si="25"/>
        <v>0</v>
      </c>
      <c r="P292">
        <f t="shared" si="26"/>
        <v>0.29197080291970806</v>
      </c>
      <c r="Q292">
        <f t="shared" si="27"/>
        <v>0.36496350364963503</v>
      </c>
    </row>
    <row r="293" spans="1:17" x14ac:dyDescent="0.25">
      <c r="A293" t="s">
        <v>284</v>
      </c>
      <c r="B293">
        <v>30.9</v>
      </c>
      <c r="C293">
        <v>8.4783000000000008</v>
      </c>
      <c r="D293" s="1">
        <v>2.351E-6</v>
      </c>
      <c r="E293">
        <v>240</v>
      </c>
      <c r="G293">
        <v>0</v>
      </c>
      <c r="H293" t="s">
        <v>11</v>
      </c>
      <c r="I293">
        <v>0</v>
      </c>
      <c r="J293" t="s">
        <v>11</v>
      </c>
      <c r="K293">
        <v>3</v>
      </c>
      <c r="L293" t="s">
        <v>11</v>
      </c>
      <c r="M293">
        <v>74</v>
      </c>
      <c r="N293">
        <f t="shared" si="28"/>
        <v>6.8</v>
      </c>
      <c r="O293">
        <f t="shared" si="25"/>
        <v>0</v>
      </c>
      <c r="P293">
        <f t="shared" si="26"/>
        <v>0</v>
      </c>
      <c r="Q293">
        <f t="shared" si="27"/>
        <v>0.44117647058823528</v>
      </c>
    </row>
    <row r="294" spans="1:17" x14ac:dyDescent="0.25">
      <c r="A294" t="s">
        <v>285</v>
      </c>
      <c r="B294">
        <v>30.9</v>
      </c>
      <c r="C294">
        <v>8.5004000000000008</v>
      </c>
      <c r="D294" s="1">
        <v>2.6460000000000002E-6</v>
      </c>
      <c r="E294">
        <v>240</v>
      </c>
      <c r="G294">
        <v>1</v>
      </c>
      <c r="H294" t="s">
        <v>11</v>
      </c>
      <c r="I294">
        <v>0</v>
      </c>
      <c r="J294" t="s">
        <v>11</v>
      </c>
      <c r="K294">
        <v>1</v>
      </c>
      <c r="L294" t="s">
        <v>11</v>
      </c>
      <c r="M294">
        <v>75</v>
      </c>
      <c r="N294">
        <f t="shared" si="28"/>
        <v>6.75</v>
      </c>
      <c r="O294">
        <f t="shared" si="25"/>
        <v>0.14814814814814814</v>
      </c>
      <c r="P294">
        <f t="shared" si="26"/>
        <v>0</v>
      </c>
      <c r="Q294">
        <f t="shared" si="27"/>
        <v>0.14814814814814814</v>
      </c>
    </row>
    <row r="295" spans="1:17" x14ac:dyDescent="0.25">
      <c r="A295" t="s">
        <v>286</v>
      </c>
      <c r="B295">
        <v>30.9</v>
      </c>
      <c r="C295">
        <v>8.5205000000000002</v>
      </c>
      <c r="D295" s="1">
        <v>3.3840000000000001E-6</v>
      </c>
      <c r="E295">
        <v>240</v>
      </c>
      <c r="G295">
        <v>0</v>
      </c>
      <c r="H295" t="s">
        <v>11</v>
      </c>
      <c r="I295">
        <v>0</v>
      </c>
      <c r="J295" t="s">
        <v>11</v>
      </c>
      <c r="K295">
        <v>0</v>
      </c>
      <c r="L295" t="s">
        <v>11</v>
      </c>
      <c r="M295">
        <v>76</v>
      </c>
      <c r="N295">
        <f t="shared" si="28"/>
        <v>6.6999999999999993</v>
      </c>
      <c r="O295">
        <f t="shared" si="25"/>
        <v>0</v>
      </c>
      <c r="P295">
        <f t="shared" si="26"/>
        <v>0</v>
      </c>
      <c r="Q295">
        <f t="shared" si="27"/>
        <v>0</v>
      </c>
    </row>
    <row r="296" spans="1:17" x14ac:dyDescent="0.25">
      <c r="A296" t="s">
        <v>287</v>
      </c>
      <c r="B296">
        <v>30.9</v>
      </c>
      <c r="C296">
        <v>8.5411000000000001</v>
      </c>
      <c r="D296" s="1">
        <v>3.4029999999999999E-6</v>
      </c>
      <c r="E296">
        <v>240</v>
      </c>
      <c r="G296">
        <v>0</v>
      </c>
      <c r="H296" t="s">
        <v>11</v>
      </c>
      <c r="I296">
        <v>0</v>
      </c>
      <c r="J296" t="s">
        <v>11</v>
      </c>
      <c r="K296">
        <v>4</v>
      </c>
      <c r="L296" t="s">
        <v>11</v>
      </c>
      <c r="M296">
        <v>77</v>
      </c>
      <c r="N296">
        <f t="shared" si="28"/>
        <v>6.65</v>
      </c>
      <c r="O296">
        <f t="shared" si="25"/>
        <v>0</v>
      </c>
      <c r="P296">
        <f t="shared" si="26"/>
        <v>0</v>
      </c>
      <c r="Q296">
        <f t="shared" si="27"/>
        <v>0.60150375939849621</v>
      </c>
    </row>
    <row r="297" spans="1:17" x14ac:dyDescent="0.25">
      <c r="A297" t="s">
        <v>288</v>
      </c>
      <c r="B297">
        <v>30.9</v>
      </c>
      <c r="C297">
        <v>8.5611999999999995</v>
      </c>
      <c r="D297" s="1">
        <v>2.915E-6</v>
      </c>
      <c r="E297">
        <v>240</v>
      </c>
      <c r="G297">
        <v>0</v>
      </c>
      <c r="H297" t="s">
        <v>11</v>
      </c>
      <c r="I297">
        <v>0</v>
      </c>
      <c r="J297" t="s">
        <v>11</v>
      </c>
      <c r="K297">
        <v>3</v>
      </c>
      <c r="L297" t="s">
        <v>11</v>
      </c>
      <c r="M297">
        <v>78</v>
      </c>
      <c r="N297">
        <f t="shared" si="28"/>
        <v>6.6</v>
      </c>
      <c r="O297">
        <f t="shared" si="25"/>
        <v>0</v>
      </c>
      <c r="P297">
        <f t="shared" si="26"/>
        <v>0</v>
      </c>
      <c r="Q297">
        <f t="shared" si="27"/>
        <v>0.45454545454545459</v>
      </c>
    </row>
    <row r="298" spans="1:17" x14ac:dyDescent="0.25">
      <c r="A298" t="s">
        <v>289</v>
      </c>
      <c r="B298">
        <v>30.9</v>
      </c>
      <c r="C298">
        <v>8.5815999999999999</v>
      </c>
      <c r="D298" s="1">
        <v>2.8880000000000001E-6</v>
      </c>
      <c r="E298">
        <v>240</v>
      </c>
      <c r="G298">
        <v>0</v>
      </c>
      <c r="H298" t="s">
        <v>11</v>
      </c>
      <c r="I298">
        <v>0</v>
      </c>
      <c r="J298" t="s">
        <v>11</v>
      </c>
      <c r="K298">
        <v>4</v>
      </c>
      <c r="L298" t="s">
        <v>11</v>
      </c>
      <c r="M298">
        <v>79</v>
      </c>
      <c r="N298">
        <f t="shared" si="28"/>
        <v>6.55</v>
      </c>
      <c r="O298">
        <f t="shared" si="25"/>
        <v>0</v>
      </c>
      <c r="P298">
        <f t="shared" si="26"/>
        <v>0</v>
      </c>
      <c r="Q298">
        <f t="shared" si="27"/>
        <v>0.61068702290076338</v>
      </c>
    </row>
    <row r="299" spans="1:17" x14ac:dyDescent="0.25">
      <c r="A299" t="s">
        <v>290</v>
      </c>
      <c r="B299">
        <v>30.9</v>
      </c>
      <c r="C299">
        <v>8.5976999999999997</v>
      </c>
      <c r="D299" s="1">
        <v>3.0819999999999999E-6</v>
      </c>
      <c r="E299">
        <v>240</v>
      </c>
      <c r="G299">
        <v>1</v>
      </c>
      <c r="H299" t="s">
        <v>11</v>
      </c>
      <c r="I299">
        <v>0</v>
      </c>
      <c r="J299" t="s">
        <v>11</v>
      </c>
      <c r="K299">
        <v>3</v>
      </c>
      <c r="L299" t="s">
        <v>11</v>
      </c>
      <c r="M299">
        <v>80</v>
      </c>
      <c r="N299">
        <f t="shared" si="28"/>
        <v>6.5</v>
      </c>
      <c r="O299">
        <f t="shared" si="25"/>
        <v>0.15384615384615385</v>
      </c>
      <c r="P299">
        <f t="shared" si="26"/>
        <v>0</v>
      </c>
      <c r="Q299">
        <f t="shared" si="27"/>
        <v>0.46153846153846156</v>
      </c>
    </row>
    <row r="300" spans="1:17" x14ac:dyDescent="0.25">
      <c r="A300" t="s">
        <v>291</v>
      </c>
      <c r="B300">
        <v>30.9</v>
      </c>
      <c r="C300">
        <v>8.6191999999999993</v>
      </c>
      <c r="D300" s="1">
        <v>3.3850000000000002E-6</v>
      </c>
      <c r="E300">
        <v>240</v>
      </c>
      <c r="G300">
        <v>1</v>
      </c>
      <c r="H300" t="s">
        <v>11</v>
      </c>
      <c r="I300">
        <v>0</v>
      </c>
      <c r="J300" t="s">
        <v>11</v>
      </c>
      <c r="K300">
        <v>6</v>
      </c>
      <c r="L300" t="s">
        <v>11</v>
      </c>
      <c r="M300">
        <v>81</v>
      </c>
      <c r="N300">
        <f t="shared" si="28"/>
        <v>6.45</v>
      </c>
      <c r="O300">
        <f t="shared" si="25"/>
        <v>0.15503875968992248</v>
      </c>
      <c r="P300">
        <f t="shared" si="26"/>
        <v>0</v>
      </c>
      <c r="Q300">
        <f t="shared" si="27"/>
        <v>0.93023255813953487</v>
      </c>
    </row>
    <row r="301" spans="1:17" x14ac:dyDescent="0.25">
      <c r="A301" t="s">
        <v>292</v>
      </c>
      <c r="B301">
        <v>30.9</v>
      </c>
      <c r="C301">
        <v>8.6410999999999998</v>
      </c>
      <c r="D301" s="1">
        <v>3.399E-6</v>
      </c>
      <c r="E301">
        <v>240</v>
      </c>
      <c r="G301">
        <v>0</v>
      </c>
      <c r="H301" t="s">
        <v>11</v>
      </c>
      <c r="I301">
        <v>1</v>
      </c>
      <c r="J301" t="s">
        <v>11</v>
      </c>
      <c r="K301">
        <v>5</v>
      </c>
      <c r="L301" t="s">
        <v>11</v>
      </c>
      <c r="M301">
        <v>82</v>
      </c>
      <c r="N301">
        <f t="shared" si="28"/>
        <v>6.3999999999999995</v>
      </c>
      <c r="O301">
        <f t="shared" si="25"/>
        <v>0</v>
      </c>
      <c r="P301">
        <f t="shared" si="26"/>
        <v>0.15625</v>
      </c>
      <c r="Q301">
        <f t="shared" si="27"/>
        <v>0.78125000000000011</v>
      </c>
    </row>
    <row r="302" spans="1:17" x14ac:dyDescent="0.25">
      <c r="A302" t="s">
        <v>293</v>
      </c>
      <c r="B302">
        <v>30.9</v>
      </c>
      <c r="C302">
        <v>8.6625999999999994</v>
      </c>
      <c r="D302" s="1">
        <v>2.7130000000000001E-6</v>
      </c>
      <c r="E302">
        <v>240</v>
      </c>
      <c r="G302">
        <v>0</v>
      </c>
      <c r="H302" t="s">
        <v>11</v>
      </c>
      <c r="I302">
        <v>0</v>
      </c>
      <c r="J302" t="s">
        <v>11</v>
      </c>
      <c r="K302">
        <v>2</v>
      </c>
      <c r="L302" t="s">
        <v>11</v>
      </c>
      <c r="M302">
        <v>83</v>
      </c>
      <c r="N302">
        <f t="shared" si="28"/>
        <v>6.35</v>
      </c>
      <c r="O302">
        <f t="shared" si="25"/>
        <v>0</v>
      </c>
      <c r="P302">
        <f t="shared" si="26"/>
        <v>0</v>
      </c>
      <c r="Q302">
        <f t="shared" si="27"/>
        <v>0.31496062992125984</v>
      </c>
    </row>
    <row r="303" spans="1:17" x14ac:dyDescent="0.25">
      <c r="A303" t="s">
        <v>294</v>
      </c>
      <c r="B303">
        <v>30.9</v>
      </c>
      <c r="C303">
        <v>8.6792999999999996</v>
      </c>
      <c r="D303" s="1">
        <v>3.382E-6</v>
      </c>
      <c r="E303">
        <v>240</v>
      </c>
      <c r="G303">
        <v>0</v>
      </c>
      <c r="H303" t="s">
        <v>11</v>
      </c>
      <c r="I303">
        <v>1</v>
      </c>
      <c r="J303" t="s">
        <v>11</v>
      </c>
      <c r="K303">
        <v>6</v>
      </c>
      <c r="L303" t="s">
        <v>11</v>
      </c>
      <c r="M303">
        <v>84</v>
      </c>
      <c r="N303">
        <f t="shared" si="28"/>
        <v>6.3</v>
      </c>
      <c r="O303">
        <f t="shared" si="25"/>
        <v>0</v>
      </c>
      <c r="P303">
        <f t="shared" si="26"/>
        <v>0.15873015873015872</v>
      </c>
      <c r="Q303">
        <f t="shared" si="27"/>
        <v>0.95238095238095244</v>
      </c>
    </row>
    <row r="304" spans="1:17" x14ac:dyDescent="0.25">
      <c r="A304" t="s">
        <v>295</v>
      </c>
      <c r="B304">
        <v>30.9</v>
      </c>
      <c r="C304">
        <v>8.6991999999999994</v>
      </c>
      <c r="D304" s="1">
        <v>3.371E-6</v>
      </c>
      <c r="E304">
        <v>240</v>
      </c>
      <c r="G304">
        <v>0</v>
      </c>
      <c r="H304" t="s">
        <v>11</v>
      </c>
      <c r="I304">
        <v>0</v>
      </c>
      <c r="J304" t="s">
        <v>11</v>
      </c>
      <c r="K304">
        <v>3</v>
      </c>
      <c r="L304" t="s">
        <v>11</v>
      </c>
      <c r="M304">
        <v>85</v>
      </c>
      <c r="N304">
        <f t="shared" si="28"/>
        <v>6.25</v>
      </c>
      <c r="O304">
        <f t="shared" si="25"/>
        <v>0</v>
      </c>
      <c r="P304">
        <f t="shared" si="26"/>
        <v>0</v>
      </c>
      <c r="Q304">
        <f t="shared" si="27"/>
        <v>0.48</v>
      </c>
    </row>
    <row r="305" spans="1:17" x14ac:dyDescent="0.25">
      <c r="A305" t="s">
        <v>296</v>
      </c>
      <c r="B305">
        <v>30.9</v>
      </c>
      <c r="C305">
        <v>8.7211999999999996</v>
      </c>
      <c r="D305" s="1">
        <v>3.371E-6</v>
      </c>
      <c r="E305">
        <v>240</v>
      </c>
      <c r="G305">
        <v>0</v>
      </c>
      <c r="H305" t="s">
        <v>11</v>
      </c>
      <c r="I305">
        <v>0</v>
      </c>
      <c r="J305" t="s">
        <v>11</v>
      </c>
      <c r="K305">
        <v>2.5</v>
      </c>
      <c r="L305" t="s">
        <v>11</v>
      </c>
      <c r="M305">
        <v>86</v>
      </c>
      <c r="N305">
        <f t="shared" si="28"/>
        <v>6.2</v>
      </c>
      <c r="O305">
        <f t="shared" si="25"/>
        <v>0</v>
      </c>
      <c r="P305">
        <f t="shared" si="26"/>
        <v>0</v>
      </c>
      <c r="Q305">
        <f t="shared" si="27"/>
        <v>0.40322580645161288</v>
      </c>
    </row>
    <row r="306" spans="1:17" x14ac:dyDescent="0.25">
      <c r="A306" t="s">
        <v>297</v>
      </c>
      <c r="B306">
        <v>30.9</v>
      </c>
      <c r="C306">
        <v>8.7407000000000004</v>
      </c>
      <c r="D306" s="1">
        <v>3.269E-6</v>
      </c>
      <c r="E306">
        <v>240</v>
      </c>
      <c r="G306">
        <v>0</v>
      </c>
      <c r="H306" t="s">
        <v>11</v>
      </c>
      <c r="I306">
        <v>1</v>
      </c>
      <c r="J306" t="s">
        <v>11</v>
      </c>
      <c r="K306">
        <v>3.5</v>
      </c>
      <c r="L306" t="s">
        <v>11</v>
      </c>
      <c r="M306">
        <v>87</v>
      </c>
      <c r="N306">
        <f t="shared" si="28"/>
        <v>6.1499999999999995</v>
      </c>
      <c r="O306">
        <f t="shared" si="25"/>
        <v>0</v>
      </c>
      <c r="P306">
        <f t="shared" si="26"/>
        <v>0.16260162601626019</v>
      </c>
      <c r="Q306">
        <f t="shared" si="27"/>
        <v>0.56910569105691067</v>
      </c>
    </row>
    <row r="307" spans="1:17" x14ac:dyDescent="0.25">
      <c r="A307" t="s">
        <v>298</v>
      </c>
      <c r="B307">
        <v>30.9</v>
      </c>
      <c r="C307">
        <v>8.7601999999999993</v>
      </c>
      <c r="D307" s="1">
        <v>3.3730000000000001E-6</v>
      </c>
      <c r="E307">
        <v>240</v>
      </c>
      <c r="G307">
        <v>0</v>
      </c>
      <c r="H307" t="s">
        <v>11</v>
      </c>
      <c r="I307">
        <v>0</v>
      </c>
      <c r="J307" t="s">
        <v>11</v>
      </c>
      <c r="K307">
        <v>2</v>
      </c>
      <c r="L307" t="s">
        <v>11</v>
      </c>
      <c r="M307">
        <v>88</v>
      </c>
      <c r="N307">
        <f t="shared" si="28"/>
        <v>6.1</v>
      </c>
      <c r="O307">
        <f t="shared" si="25"/>
        <v>0</v>
      </c>
      <c r="P307">
        <f t="shared" si="26"/>
        <v>0</v>
      </c>
      <c r="Q307">
        <f t="shared" si="27"/>
        <v>0.32786885245901642</v>
      </c>
    </row>
    <row r="308" spans="1:17" x14ac:dyDescent="0.25">
      <c r="A308" t="s">
        <v>299</v>
      </c>
      <c r="B308">
        <v>30.9</v>
      </c>
      <c r="C308">
        <v>8.7813999999999997</v>
      </c>
      <c r="D308" s="1">
        <v>3.3330000000000001E-6</v>
      </c>
      <c r="E308">
        <v>240</v>
      </c>
      <c r="G308">
        <v>0</v>
      </c>
      <c r="H308" t="s">
        <v>11</v>
      </c>
      <c r="I308">
        <v>0</v>
      </c>
      <c r="J308" t="s">
        <v>11</v>
      </c>
      <c r="K308">
        <v>4</v>
      </c>
      <c r="L308" t="s">
        <v>11</v>
      </c>
      <c r="M308">
        <v>89</v>
      </c>
      <c r="N308">
        <f t="shared" si="28"/>
        <v>6.05</v>
      </c>
      <c r="O308">
        <f t="shared" si="25"/>
        <v>0</v>
      </c>
      <c r="P308">
        <f t="shared" si="26"/>
        <v>0</v>
      </c>
      <c r="Q308">
        <f t="shared" si="27"/>
        <v>0.66115702479338845</v>
      </c>
    </row>
    <row r="309" spans="1:17" x14ac:dyDescent="0.25">
      <c r="A309" t="s">
        <v>300</v>
      </c>
      <c r="B309">
        <v>30.9</v>
      </c>
      <c r="C309">
        <v>8.8000000000000007</v>
      </c>
      <c r="D309" s="1">
        <v>3.3280000000000002E-6</v>
      </c>
      <c r="E309">
        <v>240</v>
      </c>
      <c r="G309">
        <v>0</v>
      </c>
      <c r="H309" t="s">
        <v>11</v>
      </c>
      <c r="I309">
        <v>1</v>
      </c>
      <c r="J309" t="s">
        <v>11</v>
      </c>
      <c r="K309">
        <v>3.5</v>
      </c>
      <c r="L309" t="s">
        <v>11</v>
      </c>
      <c r="M309">
        <v>90</v>
      </c>
      <c r="N309">
        <f t="shared" si="28"/>
        <v>6</v>
      </c>
      <c r="O309">
        <f t="shared" si="25"/>
        <v>0</v>
      </c>
      <c r="P309">
        <f t="shared" si="26"/>
        <v>0.16666666666666666</v>
      </c>
      <c r="Q309">
        <f t="shared" si="27"/>
        <v>0.58333333333333337</v>
      </c>
    </row>
    <row r="310" spans="1:17" x14ac:dyDescent="0.25">
      <c r="A310" t="s">
        <v>301</v>
      </c>
      <c r="B310">
        <v>30</v>
      </c>
      <c r="C310">
        <v>8.8194999999999997</v>
      </c>
      <c r="D310" s="1">
        <v>3.315E-6</v>
      </c>
      <c r="E310">
        <v>240</v>
      </c>
      <c r="G310">
        <v>0</v>
      </c>
      <c r="H310" t="s">
        <v>11</v>
      </c>
      <c r="I310">
        <v>1</v>
      </c>
      <c r="J310" t="s">
        <v>11</v>
      </c>
      <c r="K310">
        <v>1.5</v>
      </c>
      <c r="L310" t="s">
        <v>11</v>
      </c>
      <c r="M310">
        <v>91</v>
      </c>
      <c r="N310">
        <f t="shared" si="28"/>
        <v>5.95</v>
      </c>
      <c r="O310">
        <f t="shared" si="25"/>
        <v>0</v>
      </c>
      <c r="P310">
        <f t="shared" si="26"/>
        <v>0.16806722689075629</v>
      </c>
      <c r="Q310">
        <f t="shared" si="27"/>
        <v>0.25210084033613445</v>
      </c>
    </row>
    <row r="311" spans="1:17" x14ac:dyDescent="0.25">
      <c r="A311" t="s">
        <v>302</v>
      </c>
      <c r="B311">
        <v>30.9</v>
      </c>
      <c r="C311">
        <v>8.8391000000000002</v>
      </c>
      <c r="D311" s="1">
        <v>3.2219999999999998E-6</v>
      </c>
      <c r="E311">
        <v>240</v>
      </c>
      <c r="G311">
        <v>1</v>
      </c>
      <c r="H311" t="s">
        <v>11</v>
      </c>
      <c r="I311">
        <v>0</v>
      </c>
      <c r="J311" t="s">
        <v>11</v>
      </c>
      <c r="K311">
        <v>4</v>
      </c>
      <c r="L311" t="s">
        <v>11</v>
      </c>
      <c r="M311">
        <v>92</v>
      </c>
      <c r="N311">
        <f t="shared" si="28"/>
        <v>5.8999999999999995</v>
      </c>
      <c r="O311">
        <f t="shared" si="25"/>
        <v>0.16949152542372883</v>
      </c>
      <c r="P311">
        <f t="shared" si="26"/>
        <v>0</v>
      </c>
      <c r="Q311">
        <f t="shared" si="27"/>
        <v>0.67796610169491534</v>
      </c>
    </row>
    <row r="312" spans="1:17" x14ac:dyDescent="0.25">
      <c r="A312" t="s">
        <v>303</v>
      </c>
      <c r="B312">
        <v>30.9</v>
      </c>
      <c r="C312">
        <v>8.8583999999999996</v>
      </c>
      <c r="D312" s="1">
        <v>3.3390000000000001E-6</v>
      </c>
      <c r="E312">
        <v>240</v>
      </c>
      <c r="G312">
        <v>0</v>
      </c>
      <c r="H312" t="s">
        <v>11</v>
      </c>
      <c r="I312">
        <v>0</v>
      </c>
      <c r="J312" t="s">
        <v>11</v>
      </c>
      <c r="K312">
        <v>1</v>
      </c>
      <c r="L312" t="s">
        <v>11</v>
      </c>
      <c r="M312">
        <v>93</v>
      </c>
      <c r="N312">
        <f t="shared" si="28"/>
        <v>5.85</v>
      </c>
      <c r="O312">
        <f t="shared" si="25"/>
        <v>0</v>
      </c>
      <c r="P312">
        <f t="shared" si="26"/>
        <v>0</v>
      </c>
      <c r="Q312">
        <f t="shared" si="27"/>
        <v>0.17094017094017094</v>
      </c>
    </row>
    <row r="313" spans="1:17" x14ac:dyDescent="0.25">
      <c r="A313" t="s">
        <v>304</v>
      </c>
      <c r="B313">
        <v>30.9</v>
      </c>
      <c r="C313">
        <v>8.8773999999999997</v>
      </c>
      <c r="D313" s="1">
        <v>3.3280000000000002E-6</v>
      </c>
      <c r="E313">
        <v>240</v>
      </c>
      <c r="G313">
        <v>1</v>
      </c>
      <c r="H313" t="s">
        <v>11</v>
      </c>
      <c r="I313">
        <v>0</v>
      </c>
      <c r="J313" t="s">
        <v>11</v>
      </c>
      <c r="K313">
        <v>5</v>
      </c>
      <c r="L313" t="s">
        <v>11</v>
      </c>
      <c r="M313">
        <v>94</v>
      </c>
      <c r="N313">
        <f t="shared" si="28"/>
        <v>5.8</v>
      </c>
      <c r="O313">
        <f t="shared" si="25"/>
        <v>0.17241379310344829</v>
      </c>
      <c r="P313">
        <f t="shared" si="26"/>
        <v>0</v>
      </c>
      <c r="Q313">
        <f t="shared" si="27"/>
        <v>0.86206896551724144</v>
      </c>
    </row>
    <row r="314" spans="1:17" x14ac:dyDescent="0.25">
      <c r="A314" t="s">
        <v>305</v>
      </c>
      <c r="B314">
        <v>30.9</v>
      </c>
      <c r="C314">
        <v>8.9007000000000005</v>
      </c>
      <c r="D314" s="1">
        <v>3.3249999999999999E-6</v>
      </c>
      <c r="E314">
        <v>240</v>
      </c>
      <c r="G314">
        <v>0</v>
      </c>
      <c r="H314" t="s">
        <v>11</v>
      </c>
      <c r="I314">
        <v>1</v>
      </c>
      <c r="J314" t="s">
        <v>11</v>
      </c>
      <c r="K314">
        <v>6</v>
      </c>
      <c r="L314" t="s">
        <v>11</v>
      </c>
      <c r="M314">
        <v>95</v>
      </c>
      <c r="N314">
        <f t="shared" si="28"/>
        <v>5.75</v>
      </c>
      <c r="O314">
        <f t="shared" si="25"/>
        <v>0</v>
      </c>
      <c r="P314">
        <f t="shared" si="26"/>
        <v>0.17391304347826086</v>
      </c>
      <c r="Q314">
        <f t="shared" si="27"/>
        <v>1.0434782608695652</v>
      </c>
    </row>
    <row r="315" spans="1:17" x14ac:dyDescent="0.25">
      <c r="A315" t="s">
        <v>306</v>
      </c>
      <c r="B315">
        <v>30.9</v>
      </c>
      <c r="C315">
        <v>8.9191000000000003</v>
      </c>
      <c r="D315" s="1">
        <v>3.3280000000000002E-6</v>
      </c>
      <c r="E315">
        <v>240</v>
      </c>
      <c r="G315">
        <v>0</v>
      </c>
      <c r="H315" t="s">
        <v>11</v>
      </c>
      <c r="I315">
        <v>1</v>
      </c>
      <c r="J315" t="s">
        <v>11</v>
      </c>
      <c r="K315">
        <v>4</v>
      </c>
      <c r="L315" t="s">
        <v>11</v>
      </c>
      <c r="M315">
        <v>96</v>
      </c>
      <c r="N315">
        <f t="shared" si="28"/>
        <v>5.6999999999999993</v>
      </c>
      <c r="O315">
        <f t="shared" si="25"/>
        <v>0</v>
      </c>
      <c r="P315">
        <f t="shared" si="26"/>
        <v>0.17543859649122809</v>
      </c>
      <c r="Q315">
        <f t="shared" si="27"/>
        <v>0.70175438596491235</v>
      </c>
    </row>
    <row r="316" spans="1:17" x14ac:dyDescent="0.25">
      <c r="A316" t="s">
        <v>307</v>
      </c>
      <c r="B316">
        <v>30.9</v>
      </c>
      <c r="C316">
        <v>8.9450000000000003</v>
      </c>
      <c r="D316" s="1">
        <v>2.9869999999999999E-6</v>
      </c>
      <c r="E316">
        <v>240</v>
      </c>
      <c r="G316">
        <v>0</v>
      </c>
      <c r="H316" t="s">
        <v>11</v>
      </c>
      <c r="I316">
        <v>1</v>
      </c>
      <c r="J316" t="s">
        <v>11</v>
      </c>
      <c r="K316">
        <v>4</v>
      </c>
      <c r="L316" t="s">
        <v>11</v>
      </c>
      <c r="M316">
        <v>97</v>
      </c>
      <c r="N316">
        <f t="shared" si="28"/>
        <v>5.6499999999999995</v>
      </c>
      <c r="O316">
        <f t="shared" si="25"/>
        <v>0</v>
      </c>
      <c r="P316">
        <f t="shared" si="26"/>
        <v>0.1769911504424779</v>
      </c>
      <c r="Q316">
        <f t="shared" si="27"/>
        <v>0.70796460176991161</v>
      </c>
    </row>
    <row r="317" spans="1:17" x14ac:dyDescent="0.25">
      <c r="A317" t="s">
        <v>308</v>
      </c>
      <c r="B317">
        <v>30.9</v>
      </c>
      <c r="C317">
        <v>8.9596999999999998</v>
      </c>
      <c r="D317" s="1">
        <v>2.8219999999999998E-6</v>
      </c>
      <c r="E317">
        <v>240</v>
      </c>
      <c r="G317">
        <v>0</v>
      </c>
      <c r="H317" t="s">
        <v>11</v>
      </c>
      <c r="I317">
        <v>0</v>
      </c>
      <c r="J317" t="s">
        <v>11</v>
      </c>
      <c r="K317">
        <v>3</v>
      </c>
      <c r="L317" t="s">
        <v>11</v>
      </c>
      <c r="M317">
        <v>98</v>
      </c>
      <c r="N317">
        <f t="shared" si="28"/>
        <v>5.6</v>
      </c>
      <c r="O317">
        <f t="shared" si="25"/>
        <v>0</v>
      </c>
      <c r="P317">
        <f t="shared" si="26"/>
        <v>0</v>
      </c>
      <c r="Q317">
        <f t="shared" si="27"/>
        <v>0.5357142857142857</v>
      </c>
    </row>
    <row r="318" spans="1:17" x14ac:dyDescent="0.25">
      <c r="A318" t="s">
        <v>309</v>
      </c>
      <c r="B318">
        <v>30.9</v>
      </c>
      <c r="C318">
        <v>8.9796999999999993</v>
      </c>
      <c r="D318" s="1">
        <v>2.6520000000000002E-6</v>
      </c>
      <c r="E318">
        <v>240</v>
      </c>
      <c r="G318">
        <v>0</v>
      </c>
      <c r="H318" t="s">
        <v>11</v>
      </c>
      <c r="I318">
        <v>0</v>
      </c>
      <c r="J318" t="s">
        <v>11</v>
      </c>
      <c r="K318">
        <v>3.5</v>
      </c>
      <c r="L318" t="s">
        <v>11</v>
      </c>
      <c r="M318">
        <v>99</v>
      </c>
      <c r="N318">
        <f t="shared" si="28"/>
        <v>5.55</v>
      </c>
      <c r="O318">
        <f t="shared" si="25"/>
        <v>0</v>
      </c>
      <c r="P318">
        <f t="shared" si="26"/>
        <v>0</v>
      </c>
      <c r="Q318">
        <f t="shared" si="27"/>
        <v>0.63063063063063063</v>
      </c>
    </row>
    <row r="319" spans="1:17" x14ac:dyDescent="0.25">
      <c r="A319" t="s">
        <v>310</v>
      </c>
      <c r="B319">
        <v>30.9</v>
      </c>
      <c r="C319">
        <v>9.0022000000000002</v>
      </c>
      <c r="D319" s="1">
        <v>3.1130000000000001E-6</v>
      </c>
      <c r="E319">
        <v>240</v>
      </c>
      <c r="G319">
        <v>0</v>
      </c>
      <c r="H319" t="s">
        <v>11</v>
      </c>
      <c r="I319">
        <v>2</v>
      </c>
      <c r="J319" t="s">
        <v>11</v>
      </c>
      <c r="K319">
        <v>4.5</v>
      </c>
      <c r="L319" t="s">
        <v>11</v>
      </c>
      <c r="M319">
        <v>100</v>
      </c>
      <c r="N319">
        <f t="shared" si="28"/>
        <v>5.5</v>
      </c>
      <c r="O319">
        <f t="shared" si="25"/>
        <v>0</v>
      </c>
      <c r="P319">
        <f t="shared" si="26"/>
        <v>0.36363636363636365</v>
      </c>
      <c r="Q319">
        <f t="shared" si="27"/>
        <v>0.81818181818181823</v>
      </c>
    </row>
    <row r="320" spans="1:17" x14ac:dyDescent="0.25">
      <c r="A320" t="s">
        <v>311</v>
      </c>
      <c r="B320">
        <v>30.9</v>
      </c>
      <c r="C320">
        <v>7.0014000000000003</v>
      </c>
      <c r="D320" s="1">
        <v>3.2569999999999999E-6</v>
      </c>
      <c r="E320">
        <v>240</v>
      </c>
      <c r="G320">
        <v>0</v>
      </c>
      <c r="H320" t="s">
        <v>11</v>
      </c>
      <c r="I320">
        <v>0</v>
      </c>
      <c r="J320" t="s">
        <v>11</v>
      </c>
      <c r="K320">
        <v>0</v>
      </c>
      <c r="L320" t="s">
        <v>11</v>
      </c>
      <c r="M320">
        <v>0</v>
      </c>
      <c r="N320">
        <f>-0.045*M320+8.0833</f>
        <v>8.0832999999999995</v>
      </c>
      <c r="O320">
        <f t="shared" si="25"/>
        <v>0</v>
      </c>
      <c r="P320">
        <f t="shared" si="26"/>
        <v>0</v>
      </c>
      <c r="Q320">
        <f t="shared" si="27"/>
        <v>0</v>
      </c>
    </row>
    <row r="321" spans="1:17" x14ac:dyDescent="0.25">
      <c r="A321" t="s">
        <v>312</v>
      </c>
      <c r="B321">
        <v>30.9</v>
      </c>
      <c r="C321">
        <v>7.0201000000000002</v>
      </c>
      <c r="D321" s="1">
        <v>2.306E-6</v>
      </c>
      <c r="E321">
        <v>240</v>
      </c>
      <c r="G321">
        <v>0</v>
      </c>
      <c r="H321" t="s">
        <v>11</v>
      </c>
      <c r="I321">
        <v>0</v>
      </c>
      <c r="J321" t="s">
        <v>11</v>
      </c>
      <c r="K321">
        <v>0</v>
      </c>
      <c r="L321" t="s">
        <v>11</v>
      </c>
      <c r="M321">
        <v>1</v>
      </c>
      <c r="N321">
        <f t="shared" ref="N321:N384" si="29">-0.045*M321+8.0833</f>
        <v>8.0382999999999996</v>
      </c>
      <c r="O321">
        <f t="shared" si="25"/>
        <v>0</v>
      </c>
      <c r="P321">
        <f t="shared" si="26"/>
        <v>0</v>
      </c>
      <c r="Q321">
        <f t="shared" si="27"/>
        <v>0</v>
      </c>
    </row>
    <row r="322" spans="1:17" x14ac:dyDescent="0.25">
      <c r="A322" t="s">
        <v>313</v>
      </c>
      <c r="B322">
        <v>30</v>
      </c>
      <c r="C322">
        <v>7.0400999999999998</v>
      </c>
      <c r="D322" s="1">
        <v>3.0589999999999998E-6</v>
      </c>
      <c r="E322">
        <v>240</v>
      </c>
      <c r="G322">
        <v>0</v>
      </c>
      <c r="H322" t="s">
        <v>11</v>
      </c>
      <c r="I322">
        <v>0</v>
      </c>
      <c r="J322" t="s">
        <v>11</v>
      </c>
      <c r="K322">
        <v>0</v>
      </c>
      <c r="L322" t="s">
        <v>11</v>
      </c>
      <c r="M322">
        <v>2</v>
      </c>
      <c r="N322">
        <f t="shared" si="29"/>
        <v>7.9932999999999996</v>
      </c>
      <c r="O322">
        <f t="shared" si="25"/>
        <v>0</v>
      </c>
      <c r="P322">
        <f t="shared" si="26"/>
        <v>0</v>
      </c>
      <c r="Q322">
        <f t="shared" si="27"/>
        <v>0</v>
      </c>
    </row>
    <row r="323" spans="1:17" x14ac:dyDescent="0.25">
      <c r="A323" t="s">
        <v>314</v>
      </c>
      <c r="B323">
        <v>30.9</v>
      </c>
      <c r="C323">
        <v>7.0606</v>
      </c>
      <c r="D323" s="1">
        <v>3.2490000000000001E-6</v>
      </c>
      <c r="E323">
        <v>240</v>
      </c>
      <c r="G323">
        <v>0</v>
      </c>
      <c r="H323" t="s">
        <v>11</v>
      </c>
      <c r="I323">
        <v>0</v>
      </c>
      <c r="J323" t="s">
        <v>11</v>
      </c>
      <c r="K323">
        <v>0</v>
      </c>
      <c r="L323" t="s">
        <v>11</v>
      </c>
      <c r="M323">
        <v>3</v>
      </c>
      <c r="N323">
        <f t="shared" si="29"/>
        <v>7.9482999999999997</v>
      </c>
      <c r="O323">
        <f t="shared" si="25"/>
        <v>0</v>
      </c>
      <c r="P323">
        <f t="shared" si="26"/>
        <v>0</v>
      </c>
      <c r="Q323">
        <f t="shared" si="27"/>
        <v>0</v>
      </c>
    </row>
    <row r="324" spans="1:17" x14ac:dyDescent="0.25">
      <c r="A324" t="s">
        <v>315</v>
      </c>
      <c r="B324">
        <v>30.9</v>
      </c>
      <c r="C324">
        <v>7.0800999999999998</v>
      </c>
      <c r="D324" s="1">
        <v>3.252E-6</v>
      </c>
      <c r="E324">
        <v>240</v>
      </c>
      <c r="G324">
        <v>0</v>
      </c>
      <c r="H324" t="s">
        <v>11</v>
      </c>
      <c r="I324">
        <v>0</v>
      </c>
      <c r="J324" t="s">
        <v>11</v>
      </c>
      <c r="K324">
        <v>0</v>
      </c>
      <c r="L324" t="s">
        <v>11</v>
      </c>
      <c r="M324">
        <v>4</v>
      </c>
      <c r="N324">
        <f t="shared" si="29"/>
        <v>7.9032999999999998</v>
      </c>
      <c r="O324">
        <f t="shared" si="25"/>
        <v>0</v>
      </c>
      <c r="P324">
        <f t="shared" si="26"/>
        <v>0</v>
      </c>
      <c r="Q324">
        <f t="shared" si="27"/>
        <v>0</v>
      </c>
    </row>
    <row r="325" spans="1:17" x14ac:dyDescent="0.25">
      <c r="A325" t="s">
        <v>316</v>
      </c>
      <c r="B325">
        <v>30.9</v>
      </c>
      <c r="C325">
        <v>7.0998999999999999</v>
      </c>
      <c r="D325" s="1">
        <v>3.2540000000000001E-6</v>
      </c>
      <c r="E325">
        <v>240</v>
      </c>
      <c r="G325">
        <v>0</v>
      </c>
      <c r="H325" t="s">
        <v>11</v>
      </c>
      <c r="I325">
        <v>0</v>
      </c>
      <c r="J325" t="s">
        <v>11</v>
      </c>
      <c r="K325">
        <v>-0.5</v>
      </c>
      <c r="L325" t="s">
        <v>11</v>
      </c>
      <c r="M325">
        <v>5</v>
      </c>
      <c r="N325">
        <f t="shared" si="29"/>
        <v>7.8582999999999998</v>
      </c>
      <c r="O325">
        <f t="shared" si="25"/>
        <v>0</v>
      </c>
      <c r="P325">
        <f t="shared" si="26"/>
        <v>0</v>
      </c>
      <c r="Q325">
        <f t="shared" si="27"/>
        <v>-6.3626993115559347E-2</v>
      </c>
    </row>
    <row r="326" spans="1:17" x14ac:dyDescent="0.25">
      <c r="A326" t="s">
        <v>317</v>
      </c>
      <c r="B326">
        <v>30.9</v>
      </c>
      <c r="C326">
        <v>7.1182999999999996</v>
      </c>
      <c r="D326" s="1">
        <v>3.2449999999999998E-6</v>
      </c>
      <c r="E326">
        <v>240</v>
      </c>
      <c r="G326">
        <v>0</v>
      </c>
      <c r="H326" t="s">
        <v>11</v>
      </c>
      <c r="I326">
        <v>0</v>
      </c>
      <c r="J326" t="s">
        <v>11</v>
      </c>
      <c r="K326">
        <v>0</v>
      </c>
      <c r="L326" t="s">
        <v>11</v>
      </c>
      <c r="M326">
        <v>6</v>
      </c>
      <c r="N326">
        <f t="shared" si="29"/>
        <v>7.8132999999999999</v>
      </c>
      <c r="O326">
        <f t="shared" si="25"/>
        <v>0</v>
      </c>
      <c r="P326">
        <f t="shared" si="26"/>
        <v>0</v>
      </c>
      <c r="Q326">
        <f t="shared" si="27"/>
        <v>0</v>
      </c>
    </row>
    <row r="327" spans="1:17" x14ac:dyDescent="0.25">
      <c r="A327" t="s">
        <v>318</v>
      </c>
      <c r="B327">
        <v>30.9</v>
      </c>
      <c r="C327">
        <v>7.1416000000000004</v>
      </c>
      <c r="D327" s="1">
        <v>2.6429999999999999E-6</v>
      </c>
      <c r="E327">
        <v>240</v>
      </c>
      <c r="G327">
        <v>0</v>
      </c>
      <c r="H327" t="s">
        <v>11</v>
      </c>
      <c r="I327">
        <v>0</v>
      </c>
      <c r="J327" t="s">
        <v>11</v>
      </c>
      <c r="K327">
        <v>0</v>
      </c>
      <c r="L327" t="s">
        <v>11</v>
      </c>
      <c r="M327">
        <v>7</v>
      </c>
      <c r="N327">
        <f t="shared" si="29"/>
        <v>7.7682999999999991</v>
      </c>
      <c r="O327">
        <f t="shared" si="25"/>
        <v>0</v>
      </c>
      <c r="P327">
        <f t="shared" si="26"/>
        <v>0</v>
      </c>
      <c r="Q327">
        <f t="shared" si="27"/>
        <v>0</v>
      </c>
    </row>
    <row r="328" spans="1:17" x14ac:dyDescent="0.25">
      <c r="A328" t="s">
        <v>319</v>
      </c>
      <c r="B328">
        <v>30.9</v>
      </c>
      <c r="C328">
        <v>7.1634000000000002</v>
      </c>
      <c r="D328" s="1">
        <v>3.2509999999999999E-6</v>
      </c>
      <c r="E328">
        <v>240</v>
      </c>
      <c r="G328">
        <v>1</v>
      </c>
      <c r="H328" t="s">
        <v>11</v>
      </c>
      <c r="I328">
        <v>0</v>
      </c>
      <c r="J328" t="s">
        <v>11</v>
      </c>
      <c r="K328">
        <v>1</v>
      </c>
      <c r="L328" t="s">
        <v>11</v>
      </c>
      <c r="M328">
        <v>8</v>
      </c>
      <c r="N328">
        <f t="shared" si="29"/>
        <v>7.7232999999999992</v>
      </c>
      <c r="O328">
        <f t="shared" si="25"/>
        <v>0.12947833180117307</v>
      </c>
      <c r="P328">
        <f t="shared" si="26"/>
        <v>0</v>
      </c>
      <c r="Q328">
        <f t="shared" si="27"/>
        <v>0.12947833180117307</v>
      </c>
    </row>
    <row r="329" spans="1:17" x14ac:dyDescent="0.25">
      <c r="A329" t="s">
        <v>320</v>
      </c>
      <c r="B329">
        <v>30.9</v>
      </c>
      <c r="C329">
        <v>7.1833</v>
      </c>
      <c r="D329" s="1">
        <v>2.7199999999999998E-6</v>
      </c>
      <c r="E329">
        <v>240</v>
      </c>
      <c r="G329">
        <v>0</v>
      </c>
      <c r="H329" t="s">
        <v>11</v>
      </c>
      <c r="I329">
        <v>0</v>
      </c>
      <c r="J329" t="s">
        <v>11</v>
      </c>
      <c r="K329">
        <v>0</v>
      </c>
      <c r="L329" t="s">
        <v>11</v>
      </c>
      <c r="M329">
        <v>9</v>
      </c>
      <c r="N329">
        <f t="shared" si="29"/>
        <v>7.6782999999999992</v>
      </c>
      <c r="O329">
        <f t="shared" si="25"/>
        <v>0</v>
      </c>
      <c r="P329">
        <f t="shared" si="26"/>
        <v>0</v>
      </c>
      <c r="Q329">
        <f t="shared" si="27"/>
        <v>0</v>
      </c>
    </row>
    <row r="330" spans="1:17" x14ac:dyDescent="0.25">
      <c r="A330" t="s">
        <v>321</v>
      </c>
      <c r="B330">
        <v>30.9</v>
      </c>
      <c r="C330">
        <v>7.1993999999999998</v>
      </c>
      <c r="D330" s="1">
        <v>3.2650000000000001E-6</v>
      </c>
      <c r="E330">
        <v>240</v>
      </c>
      <c r="G330">
        <v>0</v>
      </c>
      <c r="H330" t="s">
        <v>11</v>
      </c>
      <c r="I330">
        <v>0</v>
      </c>
      <c r="J330" t="s">
        <v>11</v>
      </c>
      <c r="K330">
        <v>0</v>
      </c>
      <c r="L330" t="s">
        <v>11</v>
      </c>
      <c r="M330">
        <v>10</v>
      </c>
      <c r="N330">
        <f t="shared" si="29"/>
        <v>7.6332999999999993</v>
      </c>
      <c r="O330">
        <f t="shared" si="25"/>
        <v>0</v>
      </c>
      <c r="P330">
        <f t="shared" si="26"/>
        <v>0</v>
      </c>
      <c r="Q330">
        <f t="shared" si="27"/>
        <v>0</v>
      </c>
    </row>
    <row r="331" spans="1:17" x14ac:dyDescent="0.25">
      <c r="A331" t="s">
        <v>322</v>
      </c>
      <c r="B331">
        <v>30.9</v>
      </c>
      <c r="C331">
        <v>7.2218999999999998</v>
      </c>
      <c r="D331" s="1">
        <v>2.8870000000000001E-6</v>
      </c>
      <c r="E331">
        <v>240</v>
      </c>
      <c r="G331">
        <v>0</v>
      </c>
      <c r="H331" t="s">
        <v>11</v>
      </c>
      <c r="I331">
        <v>0</v>
      </c>
      <c r="J331" t="s">
        <v>11</v>
      </c>
      <c r="K331">
        <v>0</v>
      </c>
      <c r="L331" t="s">
        <v>11</v>
      </c>
      <c r="M331">
        <v>11</v>
      </c>
      <c r="N331">
        <f t="shared" si="29"/>
        <v>7.5882999999999994</v>
      </c>
      <c r="O331">
        <f t="shared" si="25"/>
        <v>0</v>
      </c>
      <c r="P331">
        <f t="shared" si="26"/>
        <v>0</v>
      </c>
      <c r="Q331">
        <f t="shared" si="27"/>
        <v>0</v>
      </c>
    </row>
    <row r="332" spans="1:17" x14ac:dyDescent="0.25">
      <c r="A332" t="s">
        <v>323</v>
      </c>
      <c r="B332">
        <v>30.9</v>
      </c>
      <c r="C332">
        <v>7.2423000000000002</v>
      </c>
      <c r="D332" s="1">
        <v>3.1990000000000002E-6</v>
      </c>
      <c r="E332">
        <v>240</v>
      </c>
      <c r="G332">
        <v>0</v>
      </c>
      <c r="H332" t="s">
        <v>11</v>
      </c>
      <c r="I332">
        <v>0</v>
      </c>
      <c r="J332" t="s">
        <v>11</v>
      </c>
      <c r="K332">
        <v>0</v>
      </c>
      <c r="L332" t="s">
        <v>11</v>
      </c>
      <c r="M332">
        <v>12</v>
      </c>
      <c r="N332">
        <f t="shared" si="29"/>
        <v>7.5432999999999995</v>
      </c>
      <c r="O332">
        <f t="shared" si="25"/>
        <v>0</v>
      </c>
      <c r="P332">
        <f t="shared" si="26"/>
        <v>0</v>
      </c>
      <c r="Q332">
        <f t="shared" si="27"/>
        <v>0</v>
      </c>
    </row>
    <row r="333" spans="1:17" x14ac:dyDescent="0.25">
      <c r="A333" t="s">
        <v>324</v>
      </c>
      <c r="B333">
        <v>30.9</v>
      </c>
      <c r="C333">
        <v>7.2594000000000003</v>
      </c>
      <c r="D333" s="1">
        <v>2.8430000000000001E-6</v>
      </c>
      <c r="E333">
        <v>240</v>
      </c>
      <c r="G333">
        <v>0</v>
      </c>
      <c r="H333" t="s">
        <v>11</v>
      </c>
      <c r="I333">
        <v>1</v>
      </c>
      <c r="J333" t="s">
        <v>11</v>
      </c>
      <c r="K333">
        <v>1</v>
      </c>
      <c r="L333" t="s">
        <v>11</v>
      </c>
      <c r="M333">
        <v>13</v>
      </c>
      <c r="N333">
        <f t="shared" si="29"/>
        <v>7.4982999999999995</v>
      </c>
      <c r="O333">
        <f t="shared" si="25"/>
        <v>0</v>
      </c>
      <c r="P333">
        <f t="shared" si="26"/>
        <v>0.13336356240747904</v>
      </c>
      <c r="Q333">
        <f t="shared" si="27"/>
        <v>0.13336356240747904</v>
      </c>
    </row>
    <row r="334" spans="1:17" x14ac:dyDescent="0.25">
      <c r="A334" t="s">
        <v>325</v>
      </c>
      <c r="B334">
        <v>30.9</v>
      </c>
      <c r="C334">
        <v>7.2790999999999997</v>
      </c>
      <c r="D334" s="1">
        <v>3.2569999999999999E-6</v>
      </c>
      <c r="E334">
        <v>240</v>
      </c>
      <c r="G334">
        <v>0</v>
      </c>
      <c r="H334" t="s">
        <v>11</v>
      </c>
      <c r="I334">
        <v>0</v>
      </c>
      <c r="J334" t="s">
        <v>11</v>
      </c>
      <c r="K334">
        <v>0</v>
      </c>
      <c r="L334" t="s">
        <v>11</v>
      </c>
      <c r="M334">
        <v>14</v>
      </c>
      <c r="N334">
        <f t="shared" si="29"/>
        <v>7.4532999999999996</v>
      </c>
      <c r="O334">
        <f t="shared" si="25"/>
        <v>0</v>
      </c>
      <c r="P334">
        <f t="shared" si="26"/>
        <v>0</v>
      </c>
      <c r="Q334">
        <f t="shared" si="27"/>
        <v>0</v>
      </c>
    </row>
    <row r="335" spans="1:17" x14ac:dyDescent="0.25">
      <c r="A335" t="s">
        <v>326</v>
      </c>
      <c r="B335">
        <v>30.9</v>
      </c>
      <c r="C335">
        <v>7.2994000000000003</v>
      </c>
      <c r="D335" s="1">
        <v>3.1109999999999999E-6</v>
      </c>
      <c r="E335">
        <v>240</v>
      </c>
      <c r="G335">
        <v>0</v>
      </c>
      <c r="H335" t="s">
        <v>11</v>
      </c>
      <c r="I335">
        <v>0</v>
      </c>
      <c r="J335" t="s">
        <v>11</v>
      </c>
      <c r="K335">
        <v>2</v>
      </c>
      <c r="L335" t="s">
        <v>11</v>
      </c>
      <c r="M335">
        <v>15</v>
      </c>
      <c r="N335">
        <f t="shared" si="29"/>
        <v>7.4082999999999997</v>
      </c>
      <c r="O335">
        <f t="shared" si="25"/>
        <v>0</v>
      </c>
      <c r="P335">
        <f t="shared" si="26"/>
        <v>0</v>
      </c>
      <c r="Q335">
        <f t="shared" si="27"/>
        <v>0.26996746891999518</v>
      </c>
    </row>
    <row r="336" spans="1:17" x14ac:dyDescent="0.25">
      <c r="A336" t="s">
        <v>327</v>
      </c>
      <c r="B336">
        <v>30.9</v>
      </c>
      <c r="C336">
        <v>7.3194999999999997</v>
      </c>
      <c r="D336" s="1">
        <v>2.8420000000000001E-6</v>
      </c>
      <c r="E336">
        <v>240</v>
      </c>
      <c r="G336">
        <v>0</v>
      </c>
      <c r="H336" t="s">
        <v>11</v>
      </c>
      <c r="I336">
        <v>0</v>
      </c>
      <c r="J336" t="s">
        <v>11</v>
      </c>
      <c r="K336">
        <v>0</v>
      </c>
      <c r="L336" t="s">
        <v>11</v>
      </c>
      <c r="M336">
        <v>16</v>
      </c>
      <c r="N336">
        <f t="shared" si="29"/>
        <v>7.3632999999999997</v>
      </c>
      <c r="O336">
        <f t="shared" si="25"/>
        <v>0</v>
      </c>
      <c r="P336">
        <f t="shared" si="26"/>
        <v>0</v>
      </c>
      <c r="Q336">
        <f t="shared" si="27"/>
        <v>0</v>
      </c>
    </row>
    <row r="337" spans="1:17" x14ac:dyDescent="0.25">
      <c r="A337" t="s">
        <v>328</v>
      </c>
      <c r="B337">
        <v>30.9</v>
      </c>
      <c r="C337">
        <v>7.3406000000000002</v>
      </c>
      <c r="D337" s="1">
        <v>3.2270000000000002E-6</v>
      </c>
      <c r="E337">
        <v>240</v>
      </c>
      <c r="G337">
        <v>0</v>
      </c>
      <c r="H337" t="s">
        <v>11</v>
      </c>
      <c r="I337">
        <v>0</v>
      </c>
      <c r="J337" t="s">
        <v>11</v>
      </c>
      <c r="K337">
        <v>0</v>
      </c>
      <c r="L337" t="s">
        <v>11</v>
      </c>
      <c r="M337">
        <v>17</v>
      </c>
      <c r="N337">
        <f t="shared" si="29"/>
        <v>7.3182999999999998</v>
      </c>
      <c r="O337">
        <f t="shared" si="25"/>
        <v>0</v>
      </c>
      <c r="P337">
        <f t="shared" si="26"/>
        <v>0</v>
      </c>
      <c r="Q337">
        <f t="shared" si="27"/>
        <v>0</v>
      </c>
    </row>
    <row r="338" spans="1:17" x14ac:dyDescent="0.25">
      <c r="A338" t="s">
        <v>329</v>
      </c>
      <c r="B338">
        <v>30.9</v>
      </c>
      <c r="C338">
        <v>7.3628</v>
      </c>
      <c r="D338" s="1">
        <v>3.1729999999999999E-6</v>
      </c>
      <c r="E338">
        <v>240</v>
      </c>
      <c r="G338">
        <v>2</v>
      </c>
      <c r="H338" t="s">
        <v>11</v>
      </c>
      <c r="I338">
        <v>0</v>
      </c>
      <c r="J338" t="s">
        <v>11</v>
      </c>
      <c r="K338">
        <v>3</v>
      </c>
      <c r="L338" t="s">
        <v>11</v>
      </c>
      <c r="M338">
        <v>18</v>
      </c>
      <c r="N338">
        <f t="shared" si="29"/>
        <v>7.2732999999999999</v>
      </c>
      <c r="O338">
        <f t="shared" ref="O338:O401" si="30">G338/N338</f>
        <v>0.27497834545529543</v>
      </c>
      <c r="P338">
        <f t="shared" ref="P338:P401" si="31">I338/N338</f>
        <v>0</v>
      </c>
      <c r="Q338">
        <f t="shared" ref="Q338:Q401" si="32">K338/N338</f>
        <v>0.41246751818294308</v>
      </c>
    </row>
    <row r="339" spans="1:17" x14ac:dyDescent="0.25">
      <c r="A339" t="s">
        <v>330</v>
      </c>
      <c r="B339">
        <v>30</v>
      </c>
      <c r="C339">
        <v>7.3803000000000001</v>
      </c>
      <c r="D339" s="1">
        <v>2.137E-6</v>
      </c>
      <c r="E339">
        <v>240</v>
      </c>
      <c r="G339">
        <v>0</v>
      </c>
      <c r="H339" t="s">
        <v>11</v>
      </c>
      <c r="I339">
        <v>0</v>
      </c>
      <c r="J339" t="s">
        <v>11</v>
      </c>
      <c r="K339">
        <v>0</v>
      </c>
      <c r="L339" t="s">
        <v>11</v>
      </c>
      <c r="M339">
        <v>19</v>
      </c>
      <c r="N339">
        <f t="shared" si="29"/>
        <v>7.2282999999999991</v>
      </c>
      <c r="O339">
        <f t="shared" si="30"/>
        <v>0</v>
      </c>
      <c r="P339">
        <f t="shared" si="31"/>
        <v>0</v>
      </c>
      <c r="Q339">
        <f t="shared" si="32"/>
        <v>0</v>
      </c>
    </row>
    <row r="340" spans="1:17" x14ac:dyDescent="0.25">
      <c r="A340" t="s">
        <v>331</v>
      </c>
      <c r="B340">
        <v>30.9</v>
      </c>
      <c r="C340">
        <v>7.399</v>
      </c>
      <c r="D340" s="1">
        <v>3.242E-6</v>
      </c>
      <c r="E340">
        <v>240</v>
      </c>
      <c r="G340">
        <v>0</v>
      </c>
      <c r="H340" t="s">
        <v>11</v>
      </c>
      <c r="I340">
        <v>0</v>
      </c>
      <c r="J340" t="s">
        <v>11</v>
      </c>
      <c r="K340">
        <v>1</v>
      </c>
      <c r="L340" t="s">
        <v>11</v>
      </c>
      <c r="M340">
        <v>20</v>
      </c>
      <c r="N340">
        <f t="shared" si="29"/>
        <v>7.1832999999999991</v>
      </c>
      <c r="O340">
        <f t="shared" si="30"/>
        <v>0</v>
      </c>
      <c r="P340">
        <f t="shared" si="31"/>
        <v>0</v>
      </c>
      <c r="Q340">
        <f t="shared" si="32"/>
        <v>0.13921178288530342</v>
      </c>
    </row>
    <row r="341" spans="1:17" x14ac:dyDescent="0.25">
      <c r="A341" t="s">
        <v>332</v>
      </c>
      <c r="B341">
        <v>30.9</v>
      </c>
      <c r="C341">
        <v>7.4180999999999999</v>
      </c>
      <c r="D341" s="1">
        <v>3.2380000000000002E-6</v>
      </c>
      <c r="E341">
        <v>240</v>
      </c>
      <c r="G341">
        <v>0</v>
      </c>
      <c r="H341" t="s">
        <v>11</v>
      </c>
      <c r="I341">
        <v>0</v>
      </c>
      <c r="J341" t="s">
        <v>11</v>
      </c>
      <c r="K341">
        <v>0</v>
      </c>
      <c r="L341" t="s">
        <v>11</v>
      </c>
      <c r="M341">
        <v>21</v>
      </c>
      <c r="N341">
        <f t="shared" si="29"/>
        <v>7.1382999999999992</v>
      </c>
      <c r="O341">
        <f t="shared" si="30"/>
        <v>0</v>
      </c>
      <c r="P341">
        <f t="shared" si="31"/>
        <v>0</v>
      </c>
      <c r="Q341">
        <f t="shared" si="32"/>
        <v>0</v>
      </c>
    </row>
    <row r="342" spans="1:17" x14ac:dyDescent="0.25">
      <c r="A342" t="s">
        <v>333</v>
      </c>
      <c r="B342">
        <v>30.9</v>
      </c>
      <c r="C342">
        <v>7.4404000000000003</v>
      </c>
      <c r="D342" s="1">
        <v>2.4490000000000002E-6</v>
      </c>
      <c r="E342">
        <v>240</v>
      </c>
      <c r="G342">
        <v>0</v>
      </c>
      <c r="H342" t="s">
        <v>11</v>
      </c>
      <c r="I342">
        <v>0</v>
      </c>
      <c r="J342" t="s">
        <v>11</v>
      </c>
      <c r="K342">
        <v>0</v>
      </c>
      <c r="L342" t="s">
        <v>11</v>
      </c>
      <c r="M342">
        <v>22</v>
      </c>
      <c r="N342">
        <f t="shared" si="29"/>
        <v>7.0932999999999993</v>
      </c>
      <c r="O342">
        <f t="shared" si="30"/>
        <v>0</v>
      </c>
      <c r="P342">
        <f t="shared" si="31"/>
        <v>0</v>
      </c>
      <c r="Q342">
        <f t="shared" si="32"/>
        <v>0</v>
      </c>
    </row>
    <row r="343" spans="1:17" x14ac:dyDescent="0.25">
      <c r="A343" t="s">
        <v>334</v>
      </c>
      <c r="B343">
        <v>30.9</v>
      </c>
      <c r="C343">
        <v>7.4585999999999997</v>
      </c>
      <c r="D343" s="1">
        <v>2.8880000000000001E-6</v>
      </c>
      <c r="E343">
        <v>240</v>
      </c>
      <c r="G343">
        <v>0</v>
      </c>
      <c r="H343" t="s">
        <v>11</v>
      </c>
      <c r="I343">
        <v>0</v>
      </c>
      <c r="J343" t="s">
        <v>11</v>
      </c>
      <c r="K343">
        <v>0</v>
      </c>
      <c r="L343" t="s">
        <v>11</v>
      </c>
      <c r="M343">
        <v>23</v>
      </c>
      <c r="N343">
        <f t="shared" si="29"/>
        <v>7.0482999999999993</v>
      </c>
      <c r="O343">
        <f t="shared" si="30"/>
        <v>0</v>
      </c>
      <c r="P343">
        <f t="shared" si="31"/>
        <v>0</v>
      </c>
      <c r="Q343">
        <f t="shared" si="32"/>
        <v>0</v>
      </c>
    </row>
    <row r="344" spans="1:17" x14ac:dyDescent="0.25">
      <c r="A344" t="s">
        <v>335</v>
      </c>
      <c r="B344">
        <v>30.9</v>
      </c>
      <c r="C344">
        <v>7.4798999999999998</v>
      </c>
      <c r="D344" s="1">
        <v>3.1159999999999999E-6</v>
      </c>
      <c r="E344">
        <v>240</v>
      </c>
      <c r="G344">
        <v>1</v>
      </c>
      <c r="H344" t="s">
        <v>11</v>
      </c>
      <c r="I344">
        <v>0</v>
      </c>
      <c r="J344" t="s">
        <v>11</v>
      </c>
      <c r="K344">
        <v>2</v>
      </c>
      <c r="L344" t="s">
        <v>11</v>
      </c>
      <c r="M344">
        <v>24</v>
      </c>
      <c r="N344">
        <f t="shared" si="29"/>
        <v>7.0032999999999994</v>
      </c>
      <c r="O344">
        <f t="shared" si="30"/>
        <v>0.14278982765267803</v>
      </c>
      <c r="P344">
        <f t="shared" si="31"/>
        <v>0</v>
      </c>
      <c r="Q344">
        <f t="shared" si="32"/>
        <v>0.28557965530535606</v>
      </c>
    </row>
    <row r="345" spans="1:17" x14ac:dyDescent="0.25">
      <c r="A345" t="s">
        <v>336</v>
      </c>
      <c r="B345">
        <v>30.9</v>
      </c>
      <c r="C345">
        <v>7.5027999999999997</v>
      </c>
      <c r="D345" s="1">
        <v>2.6869999999999999E-6</v>
      </c>
      <c r="E345">
        <v>240</v>
      </c>
      <c r="G345">
        <v>0</v>
      </c>
      <c r="H345" t="s">
        <v>11</v>
      </c>
      <c r="I345">
        <v>0</v>
      </c>
      <c r="J345" t="s">
        <v>11</v>
      </c>
      <c r="K345">
        <v>0</v>
      </c>
      <c r="L345" t="s">
        <v>11</v>
      </c>
      <c r="M345">
        <v>25</v>
      </c>
      <c r="N345">
        <f t="shared" si="29"/>
        <v>6.9582999999999995</v>
      </c>
      <c r="O345">
        <f t="shared" si="30"/>
        <v>0</v>
      </c>
      <c r="P345">
        <f t="shared" si="31"/>
        <v>0</v>
      </c>
      <c r="Q345">
        <f t="shared" si="32"/>
        <v>0</v>
      </c>
    </row>
    <row r="346" spans="1:17" x14ac:dyDescent="0.25">
      <c r="A346" t="s">
        <v>337</v>
      </c>
      <c r="B346">
        <v>30.9</v>
      </c>
      <c r="C346">
        <v>7.5228999999999999</v>
      </c>
      <c r="D346" s="1">
        <v>3.2140000000000001E-6</v>
      </c>
      <c r="E346">
        <v>240</v>
      </c>
      <c r="G346">
        <v>0</v>
      </c>
      <c r="H346" t="s">
        <v>11</v>
      </c>
      <c r="I346">
        <v>0</v>
      </c>
      <c r="J346" t="s">
        <v>11</v>
      </c>
      <c r="K346">
        <v>0</v>
      </c>
      <c r="L346" t="s">
        <v>11</v>
      </c>
      <c r="M346">
        <v>26</v>
      </c>
      <c r="N346">
        <f t="shared" si="29"/>
        <v>6.9132999999999996</v>
      </c>
      <c r="O346">
        <f t="shared" si="30"/>
        <v>0</v>
      </c>
      <c r="P346">
        <f t="shared" si="31"/>
        <v>0</v>
      </c>
      <c r="Q346">
        <f t="shared" si="32"/>
        <v>0</v>
      </c>
    </row>
    <row r="347" spans="1:17" x14ac:dyDescent="0.25">
      <c r="A347" t="s">
        <v>338</v>
      </c>
      <c r="B347">
        <v>30.9</v>
      </c>
      <c r="C347">
        <v>7.5388999999999999</v>
      </c>
      <c r="D347" s="1">
        <v>3.202E-6</v>
      </c>
      <c r="E347">
        <v>240</v>
      </c>
      <c r="G347">
        <v>0</v>
      </c>
      <c r="H347" t="s">
        <v>11</v>
      </c>
      <c r="I347">
        <v>0</v>
      </c>
      <c r="J347" t="s">
        <v>11</v>
      </c>
      <c r="K347">
        <v>0</v>
      </c>
      <c r="L347" t="s">
        <v>11</v>
      </c>
      <c r="M347">
        <v>27</v>
      </c>
      <c r="N347">
        <f t="shared" si="29"/>
        <v>6.8682999999999996</v>
      </c>
      <c r="O347">
        <f t="shared" si="30"/>
        <v>0</v>
      </c>
      <c r="P347">
        <f t="shared" si="31"/>
        <v>0</v>
      </c>
      <c r="Q347">
        <f t="shared" si="32"/>
        <v>0</v>
      </c>
    </row>
    <row r="348" spans="1:17" x14ac:dyDescent="0.25">
      <c r="A348" t="s">
        <v>339</v>
      </c>
      <c r="B348">
        <v>30.9</v>
      </c>
      <c r="C348">
        <v>7.5622999999999996</v>
      </c>
      <c r="D348" s="1">
        <v>2.4849999999999999E-6</v>
      </c>
      <c r="E348">
        <v>240</v>
      </c>
      <c r="G348">
        <v>0</v>
      </c>
      <c r="H348" t="s">
        <v>11</v>
      </c>
      <c r="I348">
        <v>1</v>
      </c>
      <c r="J348" t="s">
        <v>11</v>
      </c>
      <c r="K348">
        <v>1</v>
      </c>
      <c r="L348" t="s">
        <v>11</v>
      </c>
      <c r="M348">
        <v>28</v>
      </c>
      <c r="N348">
        <f t="shared" si="29"/>
        <v>6.8232999999999997</v>
      </c>
      <c r="O348">
        <f t="shared" si="30"/>
        <v>0</v>
      </c>
      <c r="P348">
        <f t="shared" si="31"/>
        <v>0.14655665147362715</v>
      </c>
      <c r="Q348">
        <f t="shared" si="32"/>
        <v>0.14655665147362715</v>
      </c>
    </row>
    <row r="349" spans="1:17" x14ac:dyDescent="0.25">
      <c r="A349" t="s">
        <v>340</v>
      </c>
      <c r="B349">
        <v>30.9</v>
      </c>
      <c r="C349">
        <v>7.5823999999999998</v>
      </c>
      <c r="D349" s="1">
        <v>3.016E-6</v>
      </c>
      <c r="E349">
        <v>240</v>
      </c>
      <c r="G349">
        <v>0</v>
      </c>
      <c r="H349" t="s">
        <v>11</v>
      </c>
      <c r="I349">
        <v>0</v>
      </c>
      <c r="J349" t="s">
        <v>11</v>
      </c>
      <c r="K349">
        <v>0</v>
      </c>
      <c r="L349" t="s">
        <v>11</v>
      </c>
      <c r="M349">
        <v>29</v>
      </c>
      <c r="N349">
        <f t="shared" si="29"/>
        <v>6.7782999999999998</v>
      </c>
      <c r="O349">
        <f t="shared" si="30"/>
        <v>0</v>
      </c>
      <c r="P349">
        <f t="shared" si="31"/>
        <v>0</v>
      </c>
      <c r="Q349">
        <f t="shared" si="32"/>
        <v>0</v>
      </c>
    </row>
    <row r="350" spans="1:17" x14ac:dyDescent="0.25">
      <c r="A350" t="s">
        <v>341</v>
      </c>
      <c r="B350">
        <v>30.9</v>
      </c>
      <c r="C350">
        <v>7.5975999999999999</v>
      </c>
      <c r="D350" s="1">
        <v>3.208E-6</v>
      </c>
      <c r="E350">
        <v>240</v>
      </c>
      <c r="G350">
        <v>0</v>
      </c>
      <c r="H350" t="s">
        <v>11</v>
      </c>
      <c r="I350">
        <v>1</v>
      </c>
      <c r="J350" t="s">
        <v>11</v>
      </c>
      <c r="K350">
        <v>1</v>
      </c>
      <c r="L350" t="s">
        <v>11</v>
      </c>
      <c r="M350">
        <v>30</v>
      </c>
      <c r="N350">
        <f t="shared" si="29"/>
        <v>6.7332999999999998</v>
      </c>
      <c r="O350">
        <f t="shared" si="30"/>
        <v>0</v>
      </c>
      <c r="P350">
        <f t="shared" si="31"/>
        <v>0.14851558671082529</v>
      </c>
      <c r="Q350">
        <f t="shared" si="32"/>
        <v>0.14851558671082529</v>
      </c>
    </row>
    <row r="351" spans="1:17" x14ac:dyDescent="0.25">
      <c r="A351" t="s">
        <v>342</v>
      </c>
      <c r="B351">
        <v>30.9</v>
      </c>
      <c r="C351">
        <v>7.6212</v>
      </c>
      <c r="D351" s="1">
        <v>2.5189999999999999E-6</v>
      </c>
      <c r="E351">
        <v>240</v>
      </c>
      <c r="G351">
        <v>0</v>
      </c>
      <c r="H351" t="s">
        <v>11</v>
      </c>
      <c r="I351">
        <v>1</v>
      </c>
      <c r="J351" t="s">
        <v>11</v>
      </c>
      <c r="K351">
        <v>2</v>
      </c>
      <c r="L351" t="s">
        <v>11</v>
      </c>
      <c r="M351">
        <v>31</v>
      </c>
      <c r="N351">
        <f t="shared" si="29"/>
        <v>6.6882999999999999</v>
      </c>
      <c r="O351">
        <f t="shared" si="30"/>
        <v>0</v>
      </c>
      <c r="P351">
        <f t="shared" si="31"/>
        <v>0.14951482439483876</v>
      </c>
      <c r="Q351">
        <f t="shared" si="32"/>
        <v>0.29902964878967753</v>
      </c>
    </row>
    <row r="352" spans="1:17" x14ac:dyDescent="0.25">
      <c r="A352" t="s">
        <v>343</v>
      </c>
      <c r="B352">
        <v>30.9</v>
      </c>
      <c r="C352">
        <v>7.6376999999999997</v>
      </c>
      <c r="D352" s="1">
        <v>3.2449999999999998E-6</v>
      </c>
      <c r="E352">
        <v>240</v>
      </c>
      <c r="G352">
        <v>0</v>
      </c>
      <c r="H352" t="s">
        <v>11</v>
      </c>
      <c r="I352">
        <v>1</v>
      </c>
      <c r="J352" t="s">
        <v>11</v>
      </c>
      <c r="K352">
        <v>2</v>
      </c>
      <c r="L352" t="s">
        <v>11</v>
      </c>
      <c r="M352">
        <v>32</v>
      </c>
      <c r="N352">
        <f t="shared" si="29"/>
        <v>6.6433</v>
      </c>
      <c r="O352">
        <f t="shared" si="30"/>
        <v>0</v>
      </c>
      <c r="P352">
        <f t="shared" si="31"/>
        <v>0.1505275992353198</v>
      </c>
      <c r="Q352">
        <f t="shared" si="32"/>
        <v>0.30105519847063961</v>
      </c>
    </row>
    <row r="353" spans="1:17" x14ac:dyDescent="0.25">
      <c r="A353" t="s">
        <v>344</v>
      </c>
      <c r="B353">
        <v>30.9</v>
      </c>
      <c r="C353">
        <v>7.6593999999999998</v>
      </c>
      <c r="D353" s="1">
        <v>2.3379999999999999E-6</v>
      </c>
      <c r="E353">
        <v>240</v>
      </c>
      <c r="G353">
        <v>0</v>
      </c>
      <c r="H353" t="s">
        <v>11</v>
      </c>
      <c r="I353">
        <v>0</v>
      </c>
      <c r="J353" t="s">
        <v>11</v>
      </c>
      <c r="K353">
        <v>0</v>
      </c>
      <c r="L353" t="s">
        <v>11</v>
      </c>
      <c r="M353">
        <v>33</v>
      </c>
      <c r="N353">
        <f t="shared" si="29"/>
        <v>6.5983000000000001</v>
      </c>
      <c r="O353">
        <f t="shared" si="30"/>
        <v>0</v>
      </c>
      <c r="P353">
        <f t="shared" si="31"/>
        <v>0</v>
      </c>
      <c r="Q353">
        <f t="shared" si="32"/>
        <v>0</v>
      </c>
    </row>
    <row r="354" spans="1:17" x14ac:dyDescent="0.25">
      <c r="A354" t="s">
        <v>345</v>
      </c>
      <c r="B354">
        <v>30.9</v>
      </c>
      <c r="C354">
        <v>7.6787999999999998</v>
      </c>
      <c r="D354" s="1">
        <v>3.1970000000000001E-6</v>
      </c>
      <c r="E354">
        <v>240</v>
      </c>
      <c r="G354">
        <v>0</v>
      </c>
      <c r="H354" t="s">
        <v>11</v>
      </c>
      <c r="I354">
        <v>0</v>
      </c>
      <c r="J354" t="s">
        <v>11</v>
      </c>
      <c r="K354">
        <v>0</v>
      </c>
      <c r="L354" t="s">
        <v>11</v>
      </c>
      <c r="M354">
        <v>34</v>
      </c>
      <c r="N354">
        <f t="shared" si="29"/>
        <v>6.5532999999999992</v>
      </c>
      <c r="O354">
        <f t="shared" si="30"/>
        <v>0</v>
      </c>
      <c r="P354">
        <f t="shared" si="31"/>
        <v>0</v>
      </c>
      <c r="Q354">
        <f t="shared" si="32"/>
        <v>0</v>
      </c>
    </row>
    <row r="355" spans="1:17" x14ac:dyDescent="0.25">
      <c r="A355" t="s">
        <v>346</v>
      </c>
      <c r="B355">
        <v>30</v>
      </c>
      <c r="C355">
        <v>7.6994999999999996</v>
      </c>
      <c r="D355" s="1">
        <v>2.1830000000000001E-6</v>
      </c>
      <c r="E355">
        <v>240</v>
      </c>
      <c r="G355">
        <v>0</v>
      </c>
      <c r="H355" t="s">
        <v>11</v>
      </c>
      <c r="I355">
        <v>0</v>
      </c>
      <c r="J355" t="s">
        <v>11</v>
      </c>
      <c r="K355">
        <v>0</v>
      </c>
      <c r="L355" t="s">
        <v>11</v>
      </c>
      <c r="M355">
        <v>35</v>
      </c>
      <c r="N355">
        <f t="shared" si="29"/>
        <v>6.5082999999999993</v>
      </c>
      <c r="O355">
        <f t="shared" si="30"/>
        <v>0</v>
      </c>
      <c r="P355">
        <f t="shared" si="31"/>
        <v>0</v>
      </c>
      <c r="Q355">
        <f t="shared" si="32"/>
        <v>0</v>
      </c>
    </row>
    <row r="356" spans="1:17" x14ac:dyDescent="0.25">
      <c r="A356" t="s">
        <v>347</v>
      </c>
      <c r="B356">
        <v>30.9</v>
      </c>
      <c r="C356">
        <v>7.7202000000000002</v>
      </c>
      <c r="D356" s="1">
        <v>2.542E-6</v>
      </c>
      <c r="E356">
        <v>240</v>
      </c>
      <c r="G356">
        <v>0</v>
      </c>
      <c r="H356" t="s">
        <v>11</v>
      </c>
      <c r="I356">
        <v>0</v>
      </c>
      <c r="J356" t="s">
        <v>11</v>
      </c>
      <c r="K356">
        <v>1</v>
      </c>
      <c r="L356" t="s">
        <v>11</v>
      </c>
      <c r="M356">
        <v>36</v>
      </c>
      <c r="N356">
        <f t="shared" si="29"/>
        <v>6.4632999999999994</v>
      </c>
      <c r="O356">
        <f t="shared" si="30"/>
        <v>0</v>
      </c>
      <c r="P356">
        <f t="shared" si="31"/>
        <v>0</v>
      </c>
      <c r="Q356">
        <f t="shared" si="32"/>
        <v>0.15471972521776803</v>
      </c>
    </row>
    <row r="357" spans="1:17" x14ac:dyDescent="0.25">
      <c r="A357" t="s">
        <v>348</v>
      </c>
      <c r="B357">
        <v>30.9</v>
      </c>
      <c r="C357">
        <v>7.7408999999999999</v>
      </c>
      <c r="D357" s="1">
        <v>2.3319999999999999E-6</v>
      </c>
      <c r="E357">
        <v>240</v>
      </c>
      <c r="G357">
        <v>0</v>
      </c>
      <c r="H357" t="s">
        <v>11</v>
      </c>
      <c r="I357">
        <v>0</v>
      </c>
      <c r="J357" t="s">
        <v>11</v>
      </c>
      <c r="K357">
        <v>0</v>
      </c>
      <c r="L357" t="s">
        <v>11</v>
      </c>
      <c r="M357">
        <v>37</v>
      </c>
      <c r="N357">
        <f t="shared" si="29"/>
        <v>6.4182999999999995</v>
      </c>
      <c r="O357">
        <f t="shared" si="30"/>
        <v>0</v>
      </c>
      <c r="P357">
        <f t="shared" si="31"/>
        <v>0</v>
      </c>
      <c r="Q357">
        <f t="shared" si="32"/>
        <v>0</v>
      </c>
    </row>
    <row r="358" spans="1:17" x14ac:dyDescent="0.25">
      <c r="A358" t="s">
        <v>349</v>
      </c>
      <c r="B358">
        <v>30</v>
      </c>
      <c r="C358">
        <v>7.7603999999999997</v>
      </c>
      <c r="D358" s="1">
        <v>2.6220000000000001E-6</v>
      </c>
      <c r="E358">
        <v>240</v>
      </c>
      <c r="G358">
        <v>0</v>
      </c>
      <c r="H358" t="s">
        <v>11</v>
      </c>
      <c r="I358">
        <v>0</v>
      </c>
      <c r="J358" t="s">
        <v>11</v>
      </c>
      <c r="K358">
        <v>0</v>
      </c>
      <c r="L358" t="s">
        <v>11</v>
      </c>
      <c r="M358">
        <v>38</v>
      </c>
      <c r="N358">
        <f t="shared" si="29"/>
        <v>6.3732999999999995</v>
      </c>
      <c r="O358">
        <f t="shared" si="30"/>
        <v>0</v>
      </c>
      <c r="P358">
        <f t="shared" si="31"/>
        <v>0</v>
      </c>
      <c r="Q358">
        <f t="shared" si="32"/>
        <v>0</v>
      </c>
    </row>
    <row r="359" spans="1:17" x14ac:dyDescent="0.25">
      <c r="A359" t="s">
        <v>350</v>
      </c>
      <c r="B359">
        <v>30.9</v>
      </c>
      <c r="C359">
        <v>7.7816999999999998</v>
      </c>
      <c r="D359" s="1">
        <v>3.2210000000000002E-6</v>
      </c>
      <c r="E359">
        <v>240</v>
      </c>
      <c r="G359">
        <v>0</v>
      </c>
      <c r="H359" t="s">
        <v>11</v>
      </c>
      <c r="I359">
        <v>0</v>
      </c>
      <c r="J359" t="s">
        <v>11</v>
      </c>
      <c r="K359">
        <v>2</v>
      </c>
      <c r="L359" t="s">
        <v>11</v>
      </c>
      <c r="M359">
        <v>39</v>
      </c>
      <c r="N359">
        <f t="shared" si="29"/>
        <v>6.3282999999999996</v>
      </c>
      <c r="O359">
        <f t="shared" si="30"/>
        <v>0</v>
      </c>
      <c r="P359">
        <f t="shared" si="31"/>
        <v>0</v>
      </c>
      <c r="Q359">
        <f t="shared" si="32"/>
        <v>0.31604064282666755</v>
      </c>
    </row>
    <row r="360" spans="1:17" x14ac:dyDescent="0.25">
      <c r="A360" t="s">
        <v>351</v>
      </c>
      <c r="B360">
        <v>30.9</v>
      </c>
      <c r="C360">
        <v>7.8002000000000002</v>
      </c>
      <c r="D360" s="1">
        <v>3.2140000000000001E-6</v>
      </c>
      <c r="E360">
        <v>240</v>
      </c>
      <c r="G360">
        <v>0</v>
      </c>
      <c r="H360" t="s">
        <v>11</v>
      </c>
      <c r="I360">
        <v>0</v>
      </c>
      <c r="J360" t="s">
        <v>11</v>
      </c>
      <c r="K360">
        <v>3</v>
      </c>
      <c r="L360" t="s">
        <v>11</v>
      </c>
      <c r="M360">
        <v>40</v>
      </c>
      <c r="N360">
        <f t="shared" si="29"/>
        <v>6.2832999999999997</v>
      </c>
      <c r="O360">
        <f t="shared" si="30"/>
        <v>0</v>
      </c>
      <c r="P360">
        <f t="shared" si="31"/>
        <v>0</v>
      </c>
      <c r="Q360">
        <f t="shared" si="32"/>
        <v>0.47745611382553754</v>
      </c>
    </row>
    <row r="361" spans="1:17" x14ac:dyDescent="0.25">
      <c r="A361" t="s">
        <v>352</v>
      </c>
      <c r="B361">
        <v>30.9</v>
      </c>
      <c r="C361">
        <v>7.8204000000000002</v>
      </c>
      <c r="D361" s="1">
        <v>2.4040000000000002E-6</v>
      </c>
      <c r="E361">
        <v>240</v>
      </c>
      <c r="G361">
        <v>0</v>
      </c>
      <c r="H361" t="s">
        <v>11</v>
      </c>
      <c r="I361">
        <v>0</v>
      </c>
      <c r="J361" t="s">
        <v>11</v>
      </c>
      <c r="K361">
        <v>0</v>
      </c>
      <c r="L361" t="s">
        <v>11</v>
      </c>
      <c r="M361">
        <v>41</v>
      </c>
      <c r="N361">
        <f t="shared" si="29"/>
        <v>6.2382999999999997</v>
      </c>
      <c r="O361">
        <f t="shared" si="30"/>
        <v>0</v>
      </c>
      <c r="P361">
        <f t="shared" si="31"/>
        <v>0</v>
      </c>
      <c r="Q361">
        <f t="shared" si="32"/>
        <v>0</v>
      </c>
    </row>
    <row r="362" spans="1:17" x14ac:dyDescent="0.25">
      <c r="A362" t="s">
        <v>353</v>
      </c>
      <c r="B362">
        <v>30.9</v>
      </c>
      <c r="C362">
        <v>7.8414999999999999</v>
      </c>
      <c r="D362" s="1">
        <v>2.4320000000000002E-6</v>
      </c>
      <c r="E362">
        <v>240</v>
      </c>
      <c r="G362">
        <v>0</v>
      </c>
      <c r="H362" t="s">
        <v>11</v>
      </c>
      <c r="I362">
        <v>0</v>
      </c>
      <c r="J362" t="s">
        <v>11</v>
      </c>
      <c r="K362">
        <v>0</v>
      </c>
      <c r="L362" t="s">
        <v>11</v>
      </c>
      <c r="M362">
        <v>42</v>
      </c>
      <c r="N362">
        <f t="shared" si="29"/>
        <v>6.1932999999999998</v>
      </c>
      <c r="O362">
        <f t="shared" si="30"/>
        <v>0</v>
      </c>
      <c r="P362">
        <f t="shared" si="31"/>
        <v>0</v>
      </c>
      <c r="Q362">
        <f t="shared" si="32"/>
        <v>0</v>
      </c>
    </row>
    <row r="363" spans="1:17" x14ac:dyDescent="0.25">
      <c r="A363" t="s">
        <v>354</v>
      </c>
      <c r="B363">
        <v>30</v>
      </c>
      <c r="C363">
        <v>7.8632999999999997</v>
      </c>
      <c r="D363" s="1">
        <v>3.2289999999999999E-6</v>
      </c>
      <c r="E363">
        <v>240</v>
      </c>
      <c r="G363">
        <v>0</v>
      </c>
      <c r="H363" t="s">
        <v>11</v>
      </c>
      <c r="I363">
        <v>1</v>
      </c>
      <c r="J363" t="s">
        <v>11</v>
      </c>
      <c r="K363">
        <v>2</v>
      </c>
      <c r="L363" t="s">
        <v>11</v>
      </c>
      <c r="M363">
        <v>43</v>
      </c>
      <c r="N363">
        <f t="shared" si="29"/>
        <v>6.1482999999999999</v>
      </c>
      <c r="O363">
        <f t="shared" si="30"/>
        <v>0</v>
      </c>
      <c r="P363">
        <f t="shared" si="31"/>
        <v>0.16264658523494299</v>
      </c>
      <c r="Q363">
        <f t="shared" si="32"/>
        <v>0.32529317046988598</v>
      </c>
    </row>
    <row r="364" spans="1:17" x14ac:dyDescent="0.25">
      <c r="A364" t="s">
        <v>355</v>
      </c>
      <c r="B364">
        <v>30.9</v>
      </c>
      <c r="C364">
        <v>7.8798000000000004</v>
      </c>
      <c r="D364" s="1">
        <v>2.926E-6</v>
      </c>
      <c r="E364">
        <v>240</v>
      </c>
      <c r="G364">
        <v>0</v>
      </c>
      <c r="H364" t="s">
        <v>11</v>
      </c>
      <c r="I364">
        <v>0</v>
      </c>
      <c r="J364" t="s">
        <v>11</v>
      </c>
      <c r="K364">
        <v>1</v>
      </c>
      <c r="L364" t="s">
        <v>11</v>
      </c>
      <c r="M364">
        <v>44</v>
      </c>
      <c r="N364">
        <f t="shared" si="29"/>
        <v>6.1032999999999991</v>
      </c>
      <c r="O364">
        <f t="shared" si="30"/>
        <v>0</v>
      </c>
      <c r="P364">
        <f t="shared" si="31"/>
        <v>0</v>
      </c>
      <c r="Q364">
        <f t="shared" si="32"/>
        <v>0.16384578834401065</v>
      </c>
    </row>
    <row r="365" spans="1:17" x14ac:dyDescent="0.25">
      <c r="A365" t="s">
        <v>356</v>
      </c>
      <c r="B365">
        <v>30.9</v>
      </c>
      <c r="C365">
        <v>7.9005000000000001</v>
      </c>
      <c r="D365" s="1">
        <v>3.2200000000000001E-6</v>
      </c>
      <c r="E365">
        <v>240</v>
      </c>
      <c r="G365">
        <v>0</v>
      </c>
      <c r="H365" t="s">
        <v>11</v>
      </c>
      <c r="I365">
        <v>1</v>
      </c>
      <c r="J365" t="s">
        <v>11</v>
      </c>
      <c r="K365">
        <v>2</v>
      </c>
      <c r="L365" t="s">
        <v>11</v>
      </c>
      <c r="M365">
        <v>45</v>
      </c>
      <c r="N365">
        <f t="shared" si="29"/>
        <v>6.0582999999999991</v>
      </c>
      <c r="O365">
        <f t="shared" si="30"/>
        <v>0</v>
      </c>
      <c r="P365">
        <f t="shared" si="31"/>
        <v>0.16506280639783441</v>
      </c>
      <c r="Q365">
        <f t="shared" si="32"/>
        <v>0.33012561279566882</v>
      </c>
    </row>
    <row r="366" spans="1:17" x14ac:dyDescent="0.25">
      <c r="A366" t="s">
        <v>357</v>
      </c>
      <c r="B366">
        <v>30.9</v>
      </c>
      <c r="C366">
        <v>7.9206000000000003</v>
      </c>
      <c r="D366" s="1">
        <v>3.2200000000000001E-6</v>
      </c>
      <c r="E366">
        <v>240</v>
      </c>
      <c r="G366">
        <v>0</v>
      </c>
      <c r="H366" t="s">
        <v>11</v>
      </c>
      <c r="I366">
        <v>0</v>
      </c>
      <c r="J366" t="s">
        <v>11</v>
      </c>
      <c r="K366">
        <v>0.5</v>
      </c>
      <c r="L366" t="s">
        <v>11</v>
      </c>
      <c r="M366">
        <v>46</v>
      </c>
      <c r="N366">
        <f t="shared" si="29"/>
        <v>6.0132999999999992</v>
      </c>
      <c r="O366">
        <f t="shared" si="30"/>
        <v>0</v>
      </c>
      <c r="P366">
        <f t="shared" si="31"/>
        <v>0</v>
      </c>
      <c r="Q366">
        <f t="shared" si="32"/>
        <v>8.3149019673058072E-2</v>
      </c>
    </row>
    <row r="367" spans="1:17" x14ac:dyDescent="0.25">
      <c r="A367" t="s">
        <v>358</v>
      </c>
      <c r="B367">
        <v>30.9</v>
      </c>
      <c r="C367">
        <v>7.9409999999999998</v>
      </c>
      <c r="D367" s="1">
        <v>3.123E-6</v>
      </c>
      <c r="E367">
        <v>240</v>
      </c>
      <c r="G367">
        <v>0</v>
      </c>
      <c r="H367" t="s">
        <v>11</v>
      </c>
      <c r="I367">
        <v>0</v>
      </c>
      <c r="J367" t="s">
        <v>11</v>
      </c>
      <c r="K367">
        <v>1</v>
      </c>
      <c r="L367" t="s">
        <v>11</v>
      </c>
      <c r="M367">
        <v>47</v>
      </c>
      <c r="N367">
        <f t="shared" si="29"/>
        <v>5.9682999999999993</v>
      </c>
      <c r="O367">
        <f t="shared" si="30"/>
        <v>0</v>
      </c>
      <c r="P367">
        <f t="shared" si="31"/>
        <v>0</v>
      </c>
      <c r="Q367">
        <f t="shared" si="32"/>
        <v>0.16755189920077745</v>
      </c>
    </row>
    <row r="368" spans="1:17" x14ac:dyDescent="0.25">
      <c r="A368" t="s">
        <v>359</v>
      </c>
      <c r="B368">
        <v>30.9</v>
      </c>
      <c r="C368">
        <v>7.9604999999999997</v>
      </c>
      <c r="D368" s="1">
        <v>2.61E-6</v>
      </c>
      <c r="E368">
        <v>240</v>
      </c>
      <c r="G368">
        <v>0</v>
      </c>
      <c r="H368" t="s">
        <v>11</v>
      </c>
      <c r="I368">
        <v>1</v>
      </c>
      <c r="J368" t="s">
        <v>11</v>
      </c>
      <c r="K368">
        <v>1</v>
      </c>
      <c r="L368" t="s">
        <v>11</v>
      </c>
      <c r="M368">
        <v>48</v>
      </c>
      <c r="N368">
        <f t="shared" si="29"/>
        <v>5.9232999999999993</v>
      </c>
      <c r="O368">
        <f t="shared" si="30"/>
        <v>0</v>
      </c>
      <c r="P368">
        <f t="shared" si="31"/>
        <v>0.16882481049415024</v>
      </c>
      <c r="Q368">
        <f t="shared" si="32"/>
        <v>0.16882481049415024</v>
      </c>
    </row>
    <row r="369" spans="1:17" x14ac:dyDescent="0.25">
      <c r="A369" t="s">
        <v>360</v>
      </c>
      <c r="B369">
        <v>30.9</v>
      </c>
      <c r="C369">
        <v>7.9793000000000003</v>
      </c>
      <c r="D369" s="1">
        <v>2.9830000000000001E-6</v>
      </c>
      <c r="E369">
        <v>240</v>
      </c>
      <c r="G369">
        <v>0</v>
      </c>
      <c r="H369" t="s">
        <v>11</v>
      </c>
      <c r="I369">
        <v>0</v>
      </c>
      <c r="J369" t="s">
        <v>11</v>
      </c>
      <c r="K369">
        <v>0</v>
      </c>
      <c r="L369" t="s">
        <v>11</v>
      </c>
      <c r="M369">
        <v>49</v>
      </c>
      <c r="N369">
        <f t="shared" si="29"/>
        <v>5.8782999999999994</v>
      </c>
      <c r="O369">
        <f t="shared" si="30"/>
        <v>0</v>
      </c>
      <c r="P369">
        <f t="shared" si="31"/>
        <v>0</v>
      </c>
      <c r="Q369">
        <f t="shared" si="32"/>
        <v>0</v>
      </c>
    </row>
    <row r="370" spans="1:17" x14ac:dyDescent="0.25">
      <c r="A370" t="s">
        <v>361</v>
      </c>
      <c r="B370">
        <v>30.9</v>
      </c>
      <c r="C370">
        <v>7.9997999999999996</v>
      </c>
      <c r="D370" s="1">
        <v>3.2150000000000001E-6</v>
      </c>
      <c r="E370">
        <v>240</v>
      </c>
      <c r="G370">
        <v>0</v>
      </c>
      <c r="H370" t="s">
        <v>11</v>
      </c>
      <c r="I370">
        <v>0</v>
      </c>
      <c r="J370" t="s">
        <v>11</v>
      </c>
      <c r="K370">
        <v>1</v>
      </c>
      <c r="L370" t="s">
        <v>11</v>
      </c>
      <c r="M370">
        <v>50</v>
      </c>
      <c r="N370">
        <f t="shared" si="29"/>
        <v>5.8332999999999995</v>
      </c>
      <c r="O370">
        <f t="shared" si="30"/>
        <v>0</v>
      </c>
      <c r="P370">
        <f t="shared" si="31"/>
        <v>0</v>
      </c>
      <c r="Q370">
        <f t="shared" si="32"/>
        <v>0.17142955102600588</v>
      </c>
    </row>
    <row r="371" spans="1:17" x14ac:dyDescent="0.25">
      <c r="A371" t="s">
        <v>362</v>
      </c>
      <c r="B371">
        <v>30.9</v>
      </c>
      <c r="C371">
        <v>8.0196000000000005</v>
      </c>
      <c r="D371" s="1">
        <v>2.3769999999999999E-6</v>
      </c>
      <c r="E371">
        <v>240</v>
      </c>
      <c r="G371">
        <v>0</v>
      </c>
      <c r="H371" t="s">
        <v>11</v>
      </c>
      <c r="I371">
        <v>-0.5</v>
      </c>
      <c r="J371" t="s">
        <v>11</v>
      </c>
      <c r="K371">
        <v>1.5</v>
      </c>
      <c r="L371" t="s">
        <v>11</v>
      </c>
      <c r="M371">
        <v>51</v>
      </c>
      <c r="N371">
        <f t="shared" si="29"/>
        <v>5.7882999999999996</v>
      </c>
      <c r="O371">
        <f t="shared" si="30"/>
        <v>0</v>
      </c>
      <c r="P371">
        <f t="shared" si="31"/>
        <v>-8.6381148178221595E-2</v>
      </c>
      <c r="Q371">
        <f t="shared" si="32"/>
        <v>0.25914344453466476</v>
      </c>
    </row>
    <row r="372" spans="1:17" x14ac:dyDescent="0.25">
      <c r="A372" t="s">
        <v>363</v>
      </c>
      <c r="B372">
        <v>30.9</v>
      </c>
      <c r="C372">
        <v>8.0405999999999995</v>
      </c>
      <c r="D372" s="1">
        <v>3.2049999999999998E-6</v>
      </c>
      <c r="E372">
        <v>240</v>
      </c>
      <c r="G372">
        <v>1</v>
      </c>
      <c r="H372" t="s">
        <v>11</v>
      </c>
      <c r="I372">
        <v>1</v>
      </c>
      <c r="J372" t="s">
        <v>11</v>
      </c>
      <c r="K372">
        <v>4</v>
      </c>
      <c r="L372" t="s">
        <v>11</v>
      </c>
      <c r="M372">
        <v>52</v>
      </c>
      <c r="N372">
        <f t="shared" si="29"/>
        <v>5.7432999999999996</v>
      </c>
      <c r="O372">
        <f t="shared" si="30"/>
        <v>0.17411592638378634</v>
      </c>
      <c r="P372">
        <f t="shared" si="31"/>
        <v>0.17411592638378634</v>
      </c>
      <c r="Q372">
        <f t="shared" si="32"/>
        <v>0.69646370553514536</v>
      </c>
    </row>
    <row r="373" spans="1:17" x14ac:dyDescent="0.25">
      <c r="A373" t="s">
        <v>364</v>
      </c>
      <c r="B373">
        <v>30.9</v>
      </c>
      <c r="C373">
        <v>8.0615000000000006</v>
      </c>
      <c r="D373" s="1">
        <v>3.202E-6</v>
      </c>
      <c r="E373">
        <v>240</v>
      </c>
      <c r="G373">
        <v>0</v>
      </c>
      <c r="H373" t="s">
        <v>11</v>
      </c>
      <c r="I373">
        <v>0</v>
      </c>
      <c r="J373" t="s">
        <v>11</v>
      </c>
      <c r="K373">
        <v>2</v>
      </c>
      <c r="L373" t="s">
        <v>11</v>
      </c>
      <c r="M373">
        <v>53</v>
      </c>
      <c r="N373">
        <f t="shared" si="29"/>
        <v>5.6982999999999997</v>
      </c>
      <c r="O373">
        <f t="shared" si="30"/>
        <v>0</v>
      </c>
      <c r="P373">
        <f t="shared" si="31"/>
        <v>0</v>
      </c>
      <c r="Q373">
        <f t="shared" si="32"/>
        <v>0.35098187178632223</v>
      </c>
    </row>
    <row r="374" spans="1:17" x14ac:dyDescent="0.25">
      <c r="A374" t="s">
        <v>365</v>
      </c>
      <c r="B374">
        <v>30.9</v>
      </c>
      <c r="C374">
        <v>8.0775000000000006</v>
      </c>
      <c r="D374" s="1">
        <v>3.1980000000000001E-6</v>
      </c>
      <c r="E374">
        <v>240</v>
      </c>
      <c r="G374">
        <v>0</v>
      </c>
      <c r="H374" t="s">
        <v>11</v>
      </c>
      <c r="I374">
        <v>0</v>
      </c>
      <c r="J374" t="s">
        <v>11</v>
      </c>
      <c r="K374">
        <v>1</v>
      </c>
      <c r="L374" t="s">
        <v>11</v>
      </c>
      <c r="M374">
        <v>54</v>
      </c>
      <c r="N374">
        <f t="shared" si="29"/>
        <v>5.6532999999999998</v>
      </c>
      <c r="O374">
        <f t="shared" si="30"/>
        <v>0</v>
      </c>
      <c r="P374">
        <f t="shared" si="31"/>
        <v>0</v>
      </c>
      <c r="Q374">
        <f t="shared" si="32"/>
        <v>0.17688783542355793</v>
      </c>
    </row>
    <row r="375" spans="1:17" x14ac:dyDescent="0.25">
      <c r="A375" t="s">
        <v>366</v>
      </c>
      <c r="B375">
        <v>30</v>
      </c>
      <c r="C375">
        <v>8.0992999999999995</v>
      </c>
      <c r="D375" s="1">
        <v>3.2109999999999998E-6</v>
      </c>
      <c r="E375">
        <v>240</v>
      </c>
      <c r="G375">
        <v>0</v>
      </c>
      <c r="H375" t="s">
        <v>11</v>
      </c>
      <c r="I375">
        <v>0</v>
      </c>
      <c r="J375" t="s">
        <v>11</v>
      </c>
      <c r="K375">
        <v>0</v>
      </c>
      <c r="L375" t="s">
        <v>11</v>
      </c>
      <c r="M375">
        <v>55</v>
      </c>
      <c r="N375">
        <f t="shared" si="29"/>
        <v>5.6082999999999998</v>
      </c>
      <c r="O375">
        <f t="shared" si="30"/>
        <v>0</v>
      </c>
      <c r="P375">
        <f t="shared" si="31"/>
        <v>0</v>
      </c>
      <c r="Q375">
        <f t="shared" si="32"/>
        <v>0</v>
      </c>
    </row>
    <row r="376" spans="1:17" x14ac:dyDescent="0.25">
      <c r="A376" t="s">
        <v>367</v>
      </c>
      <c r="B376">
        <v>30.9</v>
      </c>
      <c r="C376">
        <v>8.1189</v>
      </c>
      <c r="D376" s="1">
        <v>3.219E-6</v>
      </c>
      <c r="E376">
        <v>240</v>
      </c>
      <c r="G376">
        <v>0</v>
      </c>
      <c r="H376" t="s">
        <v>11</v>
      </c>
      <c r="I376">
        <v>0</v>
      </c>
      <c r="J376" t="s">
        <v>11</v>
      </c>
      <c r="K376">
        <v>5</v>
      </c>
      <c r="L376" t="s">
        <v>11</v>
      </c>
      <c r="M376">
        <v>56</v>
      </c>
      <c r="N376">
        <f t="shared" si="29"/>
        <v>5.5632999999999999</v>
      </c>
      <c r="O376">
        <f t="shared" si="30"/>
        <v>0</v>
      </c>
      <c r="P376">
        <f t="shared" si="31"/>
        <v>0</v>
      </c>
      <c r="Q376">
        <f t="shared" si="32"/>
        <v>0.89874714647780996</v>
      </c>
    </row>
    <row r="377" spans="1:17" x14ac:dyDescent="0.25">
      <c r="A377" t="s">
        <v>368</v>
      </c>
      <c r="B377">
        <v>30.9</v>
      </c>
      <c r="C377">
        <v>8.1424000000000003</v>
      </c>
      <c r="D377" s="1">
        <v>3.2040000000000002E-6</v>
      </c>
      <c r="E377">
        <v>240</v>
      </c>
      <c r="G377">
        <v>0</v>
      </c>
      <c r="H377" t="s">
        <v>11</v>
      </c>
      <c r="I377">
        <v>0</v>
      </c>
      <c r="J377" t="s">
        <v>11</v>
      </c>
      <c r="K377">
        <v>0</v>
      </c>
      <c r="L377" t="s">
        <v>11</v>
      </c>
      <c r="M377">
        <v>57</v>
      </c>
      <c r="N377">
        <f t="shared" si="29"/>
        <v>5.5183</v>
      </c>
      <c r="O377">
        <f t="shared" si="30"/>
        <v>0</v>
      </c>
      <c r="P377">
        <f t="shared" si="31"/>
        <v>0</v>
      </c>
      <c r="Q377">
        <f t="shared" si="32"/>
        <v>0</v>
      </c>
    </row>
    <row r="378" spans="1:17" x14ac:dyDescent="0.25">
      <c r="A378" t="s">
        <v>369</v>
      </c>
      <c r="B378">
        <v>30.9</v>
      </c>
      <c r="C378">
        <v>8.1597000000000008</v>
      </c>
      <c r="D378" s="1">
        <v>3.1580000000000001E-6</v>
      </c>
      <c r="E378">
        <v>240</v>
      </c>
      <c r="G378">
        <v>0</v>
      </c>
      <c r="H378" t="s">
        <v>11</v>
      </c>
      <c r="I378">
        <v>0</v>
      </c>
      <c r="J378" t="s">
        <v>11</v>
      </c>
      <c r="K378">
        <v>2</v>
      </c>
      <c r="L378" t="s">
        <v>11</v>
      </c>
      <c r="M378">
        <v>58</v>
      </c>
      <c r="N378">
        <f t="shared" si="29"/>
        <v>5.4733000000000001</v>
      </c>
      <c r="O378">
        <f t="shared" si="30"/>
        <v>0</v>
      </c>
      <c r="P378">
        <f t="shared" si="31"/>
        <v>0</v>
      </c>
      <c r="Q378">
        <f t="shared" si="32"/>
        <v>0.36541026437432628</v>
      </c>
    </row>
    <row r="379" spans="1:17" x14ac:dyDescent="0.25">
      <c r="A379" t="s">
        <v>370</v>
      </c>
      <c r="B379">
        <v>30.9</v>
      </c>
      <c r="C379">
        <v>8.1823999999999995</v>
      </c>
      <c r="D379" s="1">
        <v>3.1879999999999998E-6</v>
      </c>
      <c r="E379">
        <v>240</v>
      </c>
      <c r="G379">
        <v>-0.5</v>
      </c>
      <c r="H379" t="s">
        <v>11</v>
      </c>
      <c r="I379">
        <v>0</v>
      </c>
      <c r="J379" t="s">
        <v>11</v>
      </c>
      <c r="K379">
        <v>0.5</v>
      </c>
      <c r="L379" t="s">
        <v>11</v>
      </c>
      <c r="M379">
        <v>59</v>
      </c>
      <c r="N379">
        <f t="shared" si="29"/>
        <v>5.4283000000000001</v>
      </c>
      <c r="O379">
        <f t="shared" si="30"/>
        <v>-9.2109868651327295E-2</v>
      </c>
      <c r="P379">
        <f t="shared" si="31"/>
        <v>0</v>
      </c>
      <c r="Q379">
        <f t="shared" si="32"/>
        <v>9.2109868651327295E-2</v>
      </c>
    </row>
    <row r="380" spans="1:17" x14ac:dyDescent="0.25">
      <c r="A380" t="s">
        <v>371</v>
      </c>
      <c r="B380">
        <v>30.9</v>
      </c>
      <c r="C380">
        <v>8.1988000000000003</v>
      </c>
      <c r="D380" s="1">
        <v>2.9809999999999999E-6</v>
      </c>
      <c r="E380">
        <v>240</v>
      </c>
      <c r="G380">
        <v>0</v>
      </c>
      <c r="H380" t="s">
        <v>11</v>
      </c>
      <c r="I380">
        <v>0</v>
      </c>
      <c r="J380" t="s">
        <v>11</v>
      </c>
      <c r="K380">
        <v>3</v>
      </c>
      <c r="L380" t="s">
        <v>11</v>
      </c>
      <c r="M380">
        <v>60</v>
      </c>
      <c r="N380">
        <f t="shared" si="29"/>
        <v>5.3833000000000002</v>
      </c>
      <c r="O380">
        <f t="shared" si="30"/>
        <v>0</v>
      </c>
      <c r="P380">
        <f t="shared" si="31"/>
        <v>0</v>
      </c>
      <c r="Q380">
        <f t="shared" si="32"/>
        <v>0.55727899243958168</v>
      </c>
    </row>
    <row r="381" spans="1:17" x14ac:dyDescent="0.25">
      <c r="A381" t="s">
        <v>372</v>
      </c>
      <c r="B381">
        <v>30.9</v>
      </c>
      <c r="C381">
        <v>8.2182999999999993</v>
      </c>
      <c r="D381" s="1">
        <v>3.2049999999999998E-6</v>
      </c>
      <c r="E381">
        <v>240</v>
      </c>
      <c r="G381">
        <v>0</v>
      </c>
      <c r="H381" t="s">
        <v>11</v>
      </c>
      <c r="I381">
        <v>1</v>
      </c>
      <c r="J381" t="s">
        <v>11</v>
      </c>
      <c r="K381">
        <v>5</v>
      </c>
      <c r="L381" t="s">
        <v>11</v>
      </c>
      <c r="M381">
        <v>61</v>
      </c>
      <c r="N381">
        <f t="shared" si="29"/>
        <v>5.3382999999999994</v>
      </c>
      <c r="O381">
        <f t="shared" si="30"/>
        <v>0</v>
      </c>
      <c r="P381">
        <f t="shared" si="31"/>
        <v>0.1873255530786955</v>
      </c>
      <c r="Q381">
        <f t="shared" si="32"/>
        <v>0.93662776539347747</v>
      </c>
    </row>
    <row r="382" spans="1:17" x14ac:dyDescent="0.25">
      <c r="A382" t="s">
        <v>373</v>
      </c>
      <c r="B382">
        <v>30.9</v>
      </c>
      <c r="C382">
        <v>8.2414000000000005</v>
      </c>
      <c r="D382" s="1">
        <v>3.2030000000000001E-6</v>
      </c>
      <c r="E382">
        <v>240</v>
      </c>
      <c r="G382">
        <v>1</v>
      </c>
      <c r="H382" t="s">
        <v>11</v>
      </c>
      <c r="I382">
        <v>0</v>
      </c>
      <c r="J382" t="s">
        <v>11</v>
      </c>
      <c r="K382">
        <v>5</v>
      </c>
      <c r="L382" t="s">
        <v>11</v>
      </c>
      <c r="M382">
        <v>62</v>
      </c>
      <c r="N382">
        <f t="shared" si="29"/>
        <v>5.2932999999999995</v>
      </c>
      <c r="O382">
        <f t="shared" si="30"/>
        <v>0.18891806623467405</v>
      </c>
      <c r="P382">
        <f t="shared" si="31"/>
        <v>0</v>
      </c>
      <c r="Q382">
        <f t="shared" si="32"/>
        <v>0.94459033117337021</v>
      </c>
    </row>
    <row r="383" spans="1:17" x14ac:dyDescent="0.25">
      <c r="A383" t="s">
        <v>374</v>
      </c>
      <c r="B383">
        <v>30.9</v>
      </c>
      <c r="C383">
        <v>8.26</v>
      </c>
      <c r="D383" s="1">
        <v>3.1980000000000001E-6</v>
      </c>
      <c r="E383">
        <v>240</v>
      </c>
      <c r="G383">
        <v>0</v>
      </c>
      <c r="H383" t="s">
        <v>11</v>
      </c>
      <c r="I383">
        <v>0</v>
      </c>
      <c r="J383" t="s">
        <v>11</v>
      </c>
      <c r="K383">
        <v>3</v>
      </c>
      <c r="L383" t="s">
        <v>11</v>
      </c>
      <c r="M383">
        <v>63</v>
      </c>
      <c r="N383">
        <f t="shared" si="29"/>
        <v>5.2482999999999995</v>
      </c>
      <c r="O383">
        <f t="shared" si="30"/>
        <v>0</v>
      </c>
      <c r="P383">
        <f t="shared" si="31"/>
        <v>0</v>
      </c>
      <c r="Q383">
        <f t="shared" si="32"/>
        <v>0.57161366537736036</v>
      </c>
    </row>
    <row r="384" spans="1:17" x14ac:dyDescent="0.25">
      <c r="A384" t="s">
        <v>375</v>
      </c>
      <c r="B384">
        <v>30.9</v>
      </c>
      <c r="C384">
        <v>8.2811000000000003</v>
      </c>
      <c r="D384" s="1">
        <v>3.179E-6</v>
      </c>
      <c r="E384">
        <v>240</v>
      </c>
      <c r="G384">
        <v>0</v>
      </c>
      <c r="H384" t="s">
        <v>11</v>
      </c>
      <c r="I384">
        <v>1</v>
      </c>
      <c r="J384" t="s">
        <v>11</v>
      </c>
      <c r="K384">
        <v>2</v>
      </c>
      <c r="L384" t="s">
        <v>11</v>
      </c>
      <c r="M384">
        <v>64</v>
      </c>
      <c r="N384">
        <f t="shared" si="29"/>
        <v>5.2032999999999996</v>
      </c>
      <c r="O384">
        <f t="shared" si="30"/>
        <v>0</v>
      </c>
      <c r="P384">
        <f t="shared" si="31"/>
        <v>0.19218572828781735</v>
      </c>
      <c r="Q384">
        <f t="shared" si="32"/>
        <v>0.38437145657563471</v>
      </c>
    </row>
    <row r="385" spans="1:17" x14ac:dyDescent="0.25">
      <c r="A385" t="s">
        <v>376</v>
      </c>
      <c r="B385">
        <v>30.9</v>
      </c>
      <c r="C385">
        <v>8.3020999999999994</v>
      </c>
      <c r="D385" s="1">
        <v>3.1930000000000002E-6</v>
      </c>
      <c r="E385">
        <v>240</v>
      </c>
      <c r="G385">
        <v>1</v>
      </c>
      <c r="H385" t="s">
        <v>11</v>
      </c>
      <c r="I385">
        <v>0</v>
      </c>
      <c r="J385" t="s">
        <v>11</v>
      </c>
      <c r="K385">
        <v>4</v>
      </c>
      <c r="L385" t="s">
        <v>11</v>
      </c>
      <c r="M385">
        <v>65</v>
      </c>
      <c r="N385">
        <f t="shared" ref="N385:N420" si="33">-0.045*M385+8.0833</f>
        <v>5.1582999999999997</v>
      </c>
      <c r="O385">
        <f t="shared" si="30"/>
        <v>0.19386231898105966</v>
      </c>
      <c r="P385">
        <f t="shared" si="31"/>
        <v>0</v>
      </c>
      <c r="Q385">
        <f t="shared" si="32"/>
        <v>0.77544927592423862</v>
      </c>
    </row>
    <row r="386" spans="1:17" x14ac:dyDescent="0.25">
      <c r="A386" t="s">
        <v>377</v>
      </c>
      <c r="B386">
        <v>30.9</v>
      </c>
      <c r="C386">
        <v>8.3188999999999993</v>
      </c>
      <c r="D386" s="1">
        <v>2.4509999999999999E-6</v>
      </c>
      <c r="E386">
        <v>240</v>
      </c>
      <c r="G386">
        <v>0</v>
      </c>
      <c r="H386" t="s">
        <v>11</v>
      </c>
      <c r="I386">
        <v>0</v>
      </c>
      <c r="J386" t="s">
        <v>11</v>
      </c>
      <c r="K386">
        <v>5</v>
      </c>
      <c r="L386" t="s">
        <v>11</v>
      </c>
      <c r="M386">
        <v>66</v>
      </c>
      <c r="N386">
        <f t="shared" si="33"/>
        <v>5.1132999999999997</v>
      </c>
      <c r="O386">
        <f t="shared" si="30"/>
        <v>0</v>
      </c>
      <c r="P386">
        <f t="shared" si="31"/>
        <v>0</v>
      </c>
      <c r="Q386">
        <f t="shared" si="32"/>
        <v>0.97784209805800559</v>
      </c>
    </row>
    <row r="387" spans="1:17" x14ac:dyDescent="0.25">
      <c r="A387" t="s">
        <v>378</v>
      </c>
      <c r="B387">
        <v>30.9</v>
      </c>
      <c r="C387">
        <v>8.3414000000000001</v>
      </c>
      <c r="D387" s="1">
        <v>3.2049999999999998E-6</v>
      </c>
      <c r="E387">
        <v>240</v>
      </c>
      <c r="G387">
        <v>0</v>
      </c>
      <c r="H387" t="s">
        <v>11</v>
      </c>
      <c r="I387">
        <v>1</v>
      </c>
      <c r="J387" t="s">
        <v>11</v>
      </c>
      <c r="K387">
        <v>4</v>
      </c>
      <c r="L387" t="s">
        <v>11</v>
      </c>
      <c r="M387">
        <v>67</v>
      </c>
      <c r="N387">
        <f t="shared" si="33"/>
        <v>5.0682999999999998</v>
      </c>
      <c r="O387">
        <f t="shared" si="30"/>
        <v>0</v>
      </c>
      <c r="P387">
        <f t="shared" si="31"/>
        <v>0.1973048162105637</v>
      </c>
      <c r="Q387">
        <f t="shared" si="32"/>
        <v>0.7892192648422548</v>
      </c>
    </row>
    <row r="388" spans="1:17" x14ac:dyDescent="0.25">
      <c r="A388" t="s">
        <v>379</v>
      </c>
      <c r="B388">
        <v>30.9</v>
      </c>
      <c r="C388">
        <v>8.3607999999999993</v>
      </c>
      <c r="D388" s="1">
        <v>2.3700000000000002E-6</v>
      </c>
      <c r="E388">
        <v>240</v>
      </c>
      <c r="G388">
        <v>0</v>
      </c>
      <c r="H388" t="s">
        <v>11</v>
      </c>
      <c r="I388">
        <v>2</v>
      </c>
      <c r="J388" t="s">
        <v>11</v>
      </c>
      <c r="K388">
        <v>3</v>
      </c>
      <c r="L388" t="s">
        <v>11</v>
      </c>
      <c r="M388">
        <v>68</v>
      </c>
      <c r="N388">
        <f t="shared" si="33"/>
        <v>5.023299999999999</v>
      </c>
      <c r="O388">
        <f t="shared" si="30"/>
        <v>0</v>
      </c>
      <c r="P388">
        <f t="shared" si="31"/>
        <v>0.39814464594987364</v>
      </c>
      <c r="Q388">
        <f t="shared" si="32"/>
        <v>0.59721696892481047</v>
      </c>
    </row>
    <row r="389" spans="1:17" x14ac:dyDescent="0.25">
      <c r="A389" t="s">
        <v>380</v>
      </c>
      <c r="B389">
        <v>30.9</v>
      </c>
      <c r="C389">
        <v>8.3820999999999994</v>
      </c>
      <c r="D389" s="1">
        <v>2.4990000000000001E-6</v>
      </c>
      <c r="E389">
        <v>240</v>
      </c>
      <c r="G389">
        <v>0</v>
      </c>
      <c r="H389" t="s">
        <v>11</v>
      </c>
      <c r="I389">
        <v>0</v>
      </c>
      <c r="J389" t="s">
        <v>11</v>
      </c>
      <c r="K389">
        <v>2</v>
      </c>
      <c r="L389" t="s">
        <v>11</v>
      </c>
      <c r="M389">
        <v>69</v>
      </c>
      <c r="N389">
        <f t="shared" si="33"/>
        <v>4.9782999999999991</v>
      </c>
      <c r="O389">
        <f t="shared" si="30"/>
        <v>0</v>
      </c>
      <c r="P389">
        <f t="shared" si="31"/>
        <v>0</v>
      </c>
      <c r="Q389">
        <f t="shared" si="32"/>
        <v>0.40174356708113218</v>
      </c>
    </row>
    <row r="390" spans="1:17" x14ac:dyDescent="0.25">
      <c r="A390" t="s">
        <v>381</v>
      </c>
      <c r="B390">
        <v>30.9</v>
      </c>
      <c r="C390">
        <v>8.4015000000000004</v>
      </c>
      <c r="D390" s="1">
        <v>2.9170000000000002E-6</v>
      </c>
      <c r="E390">
        <v>240</v>
      </c>
      <c r="G390">
        <v>0</v>
      </c>
      <c r="H390" t="s">
        <v>11</v>
      </c>
      <c r="I390">
        <v>0</v>
      </c>
      <c r="J390" t="s">
        <v>11</v>
      </c>
      <c r="K390">
        <v>1</v>
      </c>
      <c r="L390" t="s">
        <v>11</v>
      </c>
      <c r="M390">
        <v>70</v>
      </c>
      <c r="N390">
        <f t="shared" si="33"/>
        <v>4.9332999999999991</v>
      </c>
      <c r="O390">
        <f t="shared" si="30"/>
        <v>0</v>
      </c>
      <c r="P390">
        <f t="shared" si="31"/>
        <v>0</v>
      </c>
      <c r="Q390">
        <f t="shared" si="32"/>
        <v>0.20270407232481305</v>
      </c>
    </row>
    <row r="391" spans="1:17" x14ac:dyDescent="0.25">
      <c r="A391" t="s">
        <v>382</v>
      </c>
      <c r="B391">
        <v>30.9</v>
      </c>
      <c r="C391">
        <v>8.4209999999999994</v>
      </c>
      <c r="D391" s="1">
        <v>2.9179999999999998E-6</v>
      </c>
      <c r="E391">
        <v>240</v>
      </c>
      <c r="G391">
        <v>0</v>
      </c>
      <c r="H391" t="s">
        <v>11</v>
      </c>
      <c r="I391">
        <v>1</v>
      </c>
      <c r="J391" t="s">
        <v>11</v>
      </c>
      <c r="K391">
        <v>1</v>
      </c>
      <c r="L391" t="s">
        <v>11</v>
      </c>
      <c r="M391">
        <v>71</v>
      </c>
      <c r="N391">
        <f t="shared" si="33"/>
        <v>4.8882999999999992</v>
      </c>
      <c r="O391">
        <f t="shared" si="30"/>
        <v>0</v>
      </c>
      <c r="P391">
        <f t="shared" si="31"/>
        <v>0.20457009594337502</v>
      </c>
      <c r="Q391">
        <f t="shared" si="32"/>
        <v>0.20457009594337502</v>
      </c>
    </row>
    <row r="392" spans="1:17" x14ac:dyDescent="0.25">
      <c r="A392" t="s">
        <v>383</v>
      </c>
      <c r="B392">
        <v>30.9</v>
      </c>
      <c r="C392">
        <v>8.4413</v>
      </c>
      <c r="D392" s="1">
        <v>2.3309999999999998E-6</v>
      </c>
      <c r="E392">
        <v>240</v>
      </c>
      <c r="G392">
        <v>0</v>
      </c>
      <c r="H392" t="s">
        <v>11</v>
      </c>
      <c r="I392">
        <v>0</v>
      </c>
      <c r="J392" t="s">
        <v>11</v>
      </c>
      <c r="K392">
        <v>3.5</v>
      </c>
      <c r="L392" t="s">
        <v>11</v>
      </c>
      <c r="M392">
        <v>72</v>
      </c>
      <c r="N392">
        <f t="shared" si="33"/>
        <v>4.8432999999999993</v>
      </c>
      <c r="O392">
        <f t="shared" si="30"/>
        <v>0</v>
      </c>
      <c r="P392">
        <f t="shared" si="31"/>
        <v>0</v>
      </c>
      <c r="Q392">
        <f t="shared" si="32"/>
        <v>0.72264778147131103</v>
      </c>
    </row>
    <row r="393" spans="1:17" x14ac:dyDescent="0.25">
      <c r="A393" t="s">
        <v>384</v>
      </c>
      <c r="B393">
        <v>30.9</v>
      </c>
      <c r="C393">
        <v>8.4602000000000004</v>
      </c>
      <c r="D393" s="1">
        <v>3.1860000000000001E-6</v>
      </c>
      <c r="E393">
        <v>240</v>
      </c>
      <c r="G393">
        <v>0</v>
      </c>
      <c r="H393" t="s">
        <v>11</v>
      </c>
      <c r="I393">
        <v>0</v>
      </c>
      <c r="J393" t="s">
        <v>11</v>
      </c>
      <c r="K393">
        <v>2</v>
      </c>
      <c r="L393" t="s">
        <v>11</v>
      </c>
      <c r="M393">
        <v>73</v>
      </c>
      <c r="N393">
        <f t="shared" si="33"/>
        <v>4.7982999999999993</v>
      </c>
      <c r="O393">
        <f t="shared" si="30"/>
        <v>0</v>
      </c>
      <c r="P393">
        <f t="shared" si="31"/>
        <v>0</v>
      </c>
      <c r="Q393">
        <f t="shared" si="32"/>
        <v>0.41681428839380619</v>
      </c>
    </row>
    <row r="394" spans="1:17" x14ac:dyDescent="0.25">
      <c r="A394" t="s">
        <v>385</v>
      </c>
      <c r="B394">
        <v>30.9</v>
      </c>
      <c r="C394">
        <v>8.4802</v>
      </c>
      <c r="D394" s="1">
        <v>2.3379999999999999E-6</v>
      </c>
      <c r="E394">
        <v>240</v>
      </c>
      <c r="G394">
        <v>0</v>
      </c>
      <c r="H394" t="s">
        <v>11</v>
      </c>
      <c r="I394">
        <v>0</v>
      </c>
      <c r="J394" t="s">
        <v>11</v>
      </c>
      <c r="K394">
        <v>1</v>
      </c>
      <c r="L394" t="s">
        <v>11</v>
      </c>
      <c r="M394">
        <v>74</v>
      </c>
      <c r="N394">
        <f t="shared" si="33"/>
        <v>4.7532999999999994</v>
      </c>
      <c r="O394">
        <f t="shared" si="30"/>
        <v>0</v>
      </c>
      <c r="P394">
        <f t="shared" si="31"/>
        <v>0</v>
      </c>
      <c r="Q394">
        <f t="shared" si="32"/>
        <v>0.2103801569435971</v>
      </c>
    </row>
    <row r="395" spans="1:17" x14ac:dyDescent="0.25">
      <c r="A395" t="s">
        <v>386</v>
      </c>
      <c r="B395">
        <v>30.9</v>
      </c>
      <c r="C395">
        <v>8.5010999999999992</v>
      </c>
      <c r="D395" s="1">
        <v>3.021E-6</v>
      </c>
      <c r="E395">
        <v>240</v>
      </c>
      <c r="G395">
        <v>0</v>
      </c>
      <c r="H395" t="s">
        <v>11</v>
      </c>
      <c r="I395">
        <v>0</v>
      </c>
      <c r="J395" t="s">
        <v>11</v>
      </c>
      <c r="K395">
        <v>2</v>
      </c>
      <c r="L395" t="s">
        <v>11</v>
      </c>
      <c r="M395">
        <v>75</v>
      </c>
      <c r="N395">
        <f t="shared" si="33"/>
        <v>4.7082999999999995</v>
      </c>
      <c r="O395">
        <f t="shared" si="30"/>
        <v>0</v>
      </c>
      <c r="P395">
        <f t="shared" si="31"/>
        <v>0</v>
      </c>
      <c r="Q395">
        <f t="shared" si="32"/>
        <v>0.42478176836650178</v>
      </c>
    </row>
    <row r="396" spans="1:17" x14ac:dyDescent="0.25">
      <c r="A396" t="s">
        <v>387</v>
      </c>
      <c r="B396">
        <v>30.9</v>
      </c>
      <c r="C396">
        <v>8.5208999999999993</v>
      </c>
      <c r="D396" s="1">
        <v>3.1870000000000001E-6</v>
      </c>
      <c r="E396">
        <v>240</v>
      </c>
      <c r="G396">
        <v>0</v>
      </c>
      <c r="H396" t="s">
        <v>11</v>
      </c>
      <c r="I396">
        <v>0</v>
      </c>
      <c r="J396" t="s">
        <v>11</v>
      </c>
      <c r="K396">
        <v>1</v>
      </c>
      <c r="L396" t="s">
        <v>11</v>
      </c>
      <c r="M396">
        <v>76</v>
      </c>
      <c r="N396">
        <f t="shared" si="33"/>
        <v>4.6632999999999996</v>
      </c>
      <c r="O396">
        <f t="shared" si="30"/>
        <v>0</v>
      </c>
      <c r="P396">
        <f t="shared" si="31"/>
        <v>0</v>
      </c>
      <c r="Q396">
        <f t="shared" si="32"/>
        <v>0.21444041772993375</v>
      </c>
    </row>
    <row r="397" spans="1:17" x14ac:dyDescent="0.25">
      <c r="A397" t="s">
        <v>388</v>
      </c>
      <c r="B397">
        <v>30.9</v>
      </c>
      <c r="C397">
        <v>8.5411000000000001</v>
      </c>
      <c r="D397" s="1">
        <v>2.5239999999999999E-6</v>
      </c>
      <c r="E397">
        <v>240</v>
      </c>
      <c r="G397">
        <v>0</v>
      </c>
      <c r="H397" t="s">
        <v>11</v>
      </c>
      <c r="I397">
        <v>0</v>
      </c>
      <c r="J397" t="s">
        <v>11</v>
      </c>
      <c r="K397">
        <v>2</v>
      </c>
      <c r="L397" t="s">
        <v>11</v>
      </c>
      <c r="M397">
        <v>77</v>
      </c>
      <c r="N397">
        <f t="shared" si="33"/>
        <v>4.6182999999999996</v>
      </c>
      <c r="O397">
        <f t="shared" si="30"/>
        <v>0</v>
      </c>
      <c r="P397">
        <f t="shared" si="31"/>
        <v>0</v>
      </c>
      <c r="Q397">
        <f t="shared" si="32"/>
        <v>0.43305978390316785</v>
      </c>
    </row>
    <row r="398" spans="1:17" x14ac:dyDescent="0.25">
      <c r="A398" t="s">
        <v>389</v>
      </c>
      <c r="B398">
        <v>30.9</v>
      </c>
      <c r="C398">
        <v>8.5625</v>
      </c>
      <c r="D398" s="1">
        <v>3.1109999999999999E-6</v>
      </c>
      <c r="E398">
        <v>240</v>
      </c>
      <c r="G398">
        <v>0</v>
      </c>
      <c r="H398" t="s">
        <v>11</v>
      </c>
      <c r="I398">
        <v>0</v>
      </c>
      <c r="J398" t="s">
        <v>11</v>
      </c>
      <c r="K398">
        <v>1</v>
      </c>
      <c r="L398" t="s">
        <v>11</v>
      </c>
      <c r="M398">
        <v>78</v>
      </c>
      <c r="N398">
        <f t="shared" si="33"/>
        <v>4.5732999999999997</v>
      </c>
      <c r="O398">
        <f t="shared" si="30"/>
        <v>0</v>
      </c>
      <c r="P398">
        <f t="shared" si="31"/>
        <v>0</v>
      </c>
      <c r="Q398">
        <f t="shared" si="32"/>
        <v>0.2186604858635996</v>
      </c>
    </row>
    <row r="399" spans="1:17" x14ac:dyDescent="0.25">
      <c r="A399" t="s">
        <v>390</v>
      </c>
      <c r="B399">
        <v>30.9</v>
      </c>
      <c r="C399">
        <v>8.5792999999999999</v>
      </c>
      <c r="D399" s="1">
        <v>3.1930000000000002E-6</v>
      </c>
      <c r="E399">
        <v>240</v>
      </c>
      <c r="G399">
        <v>0</v>
      </c>
      <c r="H399" t="s">
        <v>11</v>
      </c>
      <c r="I399">
        <v>0</v>
      </c>
      <c r="J399" t="s">
        <v>11</v>
      </c>
      <c r="K399">
        <v>2</v>
      </c>
      <c r="L399" t="s">
        <v>11</v>
      </c>
      <c r="M399">
        <v>79</v>
      </c>
      <c r="N399">
        <f t="shared" si="33"/>
        <v>4.5282999999999998</v>
      </c>
      <c r="O399">
        <f t="shared" si="30"/>
        <v>0</v>
      </c>
      <c r="P399">
        <f t="shared" si="31"/>
        <v>0</v>
      </c>
      <c r="Q399">
        <f t="shared" si="32"/>
        <v>0.44166685069452116</v>
      </c>
    </row>
    <row r="400" spans="1:17" x14ac:dyDescent="0.25">
      <c r="A400" t="s">
        <v>391</v>
      </c>
      <c r="B400">
        <v>30.9</v>
      </c>
      <c r="C400">
        <v>8.5996000000000006</v>
      </c>
      <c r="D400" s="1">
        <v>2.751E-6</v>
      </c>
      <c r="E400">
        <v>240</v>
      </c>
      <c r="G400">
        <v>0</v>
      </c>
      <c r="H400" t="s">
        <v>11</v>
      </c>
      <c r="I400">
        <v>0</v>
      </c>
      <c r="J400" t="s">
        <v>11</v>
      </c>
      <c r="K400">
        <v>1</v>
      </c>
      <c r="L400" t="s">
        <v>11</v>
      </c>
      <c r="M400">
        <v>80</v>
      </c>
      <c r="N400">
        <f t="shared" si="33"/>
        <v>4.4832999999999998</v>
      </c>
      <c r="O400">
        <f t="shared" si="30"/>
        <v>0</v>
      </c>
      <c r="P400">
        <f t="shared" si="31"/>
        <v>0</v>
      </c>
      <c r="Q400">
        <f t="shared" si="32"/>
        <v>0.22304998550175095</v>
      </c>
    </row>
    <row r="401" spans="1:17" x14ac:dyDescent="0.25">
      <c r="A401" t="s">
        <v>392</v>
      </c>
      <c r="B401">
        <v>30.9</v>
      </c>
      <c r="C401">
        <v>8.6202000000000005</v>
      </c>
      <c r="D401" s="1">
        <v>3.1870000000000001E-6</v>
      </c>
      <c r="E401">
        <v>240</v>
      </c>
      <c r="G401">
        <v>1</v>
      </c>
      <c r="H401" t="s">
        <v>11</v>
      </c>
      <c r="I401">
        <v>1</v>
      </c>
      <c r="J401" t="s">
        <v>11</v>
      </c>
      <c r="K401">
        <v>5</v>
      </c>
      <c r="L401" t="s">
        <v>11</v>
      </c>
      <c r="M401">
        <v>81</v>
      </c>
      <c r="N401">
        <f t="shared" si="33"/>
        <v>4.4382999999999999</v>
      </c>
      <c r="O401">
        <f t="shared" si="30"/>
        <v>0.22531149313926505</v>
      </c>
      <c r="P401">
        <f t="shared" si="31"/>
        <v>0.22531149313926505</v>
      </c>
      <c r="Q401">
        <f t="shared" si="32"/>
        <v>1.1265574656963251</v>
      </c>
    </row>
    <row r="402" spans="1:17" x14ac:dyDescent="0.25">
      <c r="A402" t="s">
        <v>393</v>
      </c>
      <c r="B402">
        <v>30.9</v>
      </c>
      <c r="C402">
        <v>8.6395</v>
      </c>
      <c r="D402" s="1">
        <v>3.1839999999999999E-6</v>
      </c>
      <c r="E402">
        <v>240</v>
      </c>
      <c r="G402">
        <v>1</v>
      </c>
      <c r="H402" t="s">
        <v>11</v>
      </c>
      <c r="I402">
        <v>0</v>
      </c>
      <c r="J402" t="s">
        <v>11</v>
      </c>
      <c r="K402">
        <v>3</v>
      </c>
      <c r="L402" t="s">
        <v>11</v>
      </c>
      <c r="M402">
        <v>82</v>
      </c>
      <c r="N402">
        <f t="shared" si="33"/>
        <v>4.3933</v>
      </c>
      <c r="O402">
        <f t="shared" ref="O402:O465" si="34">G402/N402</f>
        <v>0.2276193294334555</v>
      </c>
      <c r="P402">
        <f t="shared" ref="P402:P465" si="35">I402/N402</f>
        <v>0</v>
      </c>
      <c r="Q402">
        <f t="shared" ref="Q402:Q465" si="36">K402/N402</f>
        <v>0.68285798830036648</v>
      </c>
    </row>
    <row r="403" spans="1:17" x14ac:dyDescent="0.25">
      <c r="A403" t="s">
        <v>394</v>
      </c>
      <c r="B403">
        <v>30.9</v>
      </c>
      <c r="C403">
        <v>8.6649999999999991</v>
      </c>
      <c r="D403" s="1">
        <v>2.649E-6</v>
      </c>
      <c r="E403">
        <v>240</v>
      </c>
      <c r="G403">
        <v>0</v>
      </c>
      <c r="H403" t="s">
        <v>11</v>
      </c>
      <c r="I403">
        <v>0</v>
      </c>
      <c r="J403" t="s">
        <v>11</v>
      </c>
      <c r="K403">
        <v>2</v>
      </c>
      <c r="L403" t="s">
        <v>11</v>
      </c>
      <c r="M403">
        <v>83</v>
      </c>
      <c r="N403">
        <f t="shared" si="33"/>
        <v>4.3483000000000001</v>
      </c>
      <c r="O403">
        <f t="shared" si="34"/>
        <v>0</v>
      </c>
      <c r="P403">
        <f t="shared" si="35"/>
        <v>0</v>
      </c>
      <c r="Q403">
        <f t="shared" si="36"/>
        <v>0.45994986546466432</v>
      </c>
    </row>
    <row r="404" spans="1:17" x14ac:dyDescent="0.25">
      <c r="A404" t="s">
        <v>395</v>
      </c>
      <c r="B404">
        <v>30.9</v>
      </c>
      <c r="C404">
        <v>8.6800999999999995</v>
      </c>
      <c r="D404" s="1">
        <v>2.3649999999999998E-6</v>
      </c>
      <c r="E404">
        <v>240</v>
      </c>
      <c r="G404">
        <v>0</v>
      </c>
      <c r="H404" t="s">
        <v>11</v>
      </c>
      <c r="I404">
        <v>2</v>
      </c>
      <c r="J404" t="s">
        <v>11</v>
      </c>
      <c r="K404">
        <v>5</v>
      </c>
      <c r="L404" t="s">
        <v>11</v>
      </c>
      <c r="M404">
        <v>84</v>
      </c>
      <c r="N404">
        <f t="shared" si="33"/>
        <v>4.3033000000000001</v>
      </c>
      <c r="O404">
        <f t="shared" si="34"/>
        <v>0</v>
      </c>
      <c r="P404">
        <f t="shared" si="35"/>
        <v>0.46475960309529896</v>
      </c>
      <c r="Q404">
        <f t="shared" si="36"/>
        <v>1.1618990077382474</v>
      </c>
    </row>
    <row r="405" spans="1:17" x14ac:dyDescent="0.25">
      <c r="A405" t="s">
        <v>396</v>
      </c>
      <c r="B405">
        <v>30.9</v>
      </c>
      <c r="C405">
        <v>8.7006999999999994</v>
      </c>
      <c r="D405" s="1">
        <v>3.1750000000000001E-6</v>
      </c>
      <c r="E405">
        <v>240</v>
      </c>
      <c r="G405">
        <v>0</v>
      </c>
      <c r="H405" t="s">
        <v>11</v>
      </c>
      <c r="I405">
        <v>0</v>
      </c>
      <c r="J405" t="s">
        <v>11</v>
      </c>
      <c r="K405">
        <v>3</v>
      </c>
      <c r="L405" t="s">
        <v>11</v>
      </c>
      <c r="M405">
        <v>85</v>
      </c>
      <c r="N405">
        <f t="shared" si="33"/>
        <v>4.2583000000000002</v>
      </c>
      <c r="O405">
        <f t="shared" si="34"/>
        <v>0</v>
      </c>
      <c r="P405">
        <f t="shared" si="35"/>
        <v>0</v>
      </c>
      <c r="Q405">
        <f t="shared" si="36"/>
        <v>0.70450649320151226</v>
      </c>
    </row>
    <row r="406" spans="1:17" x14ac:dyDescent="0.25">
      <c r="A406" t="s">
        <v>397</v>
      </c>
      <c r="B406">
        <v>30.9</v>
      </c>
      <c r="C406">
        <v>8.7197999999999993</v>
      </c>
      <c r="D406" s="1">
        <v>3.1870000000000001E-6</v>
      </c>
      <c r="E406">
        <v>240</v>
      </c>
      <c r="G406">
        <v>0</v>
      </c>
      <c r="H406" t="s">
        <v>11</v>
      </c>
      <c r="I406">
        <v>0</v>
      </c>
      <c r="J406" t="s">
        <v>11</v>
      </c>
      <c r="K406">
        <v>0</v>
      </c>
      <c r="L406" t="s">
        <v>11</v>
      </c>
      <c r="M406">
        <v>86</v>
      </c>
      <c r="N406">
        <f t="shared" si="33"/>
        <v>4.2133000000000003</v>
      </c>
      <c r="O406">
        <f t="shared" si="34"/>
        <v>0</v>
      </c>
      <c r="P406">
        <f t="shared" si="35"/>
        <v>0</v>
      </c>
      <c r="Q406">
        <f t="shared" si="36"/>
        <v>0</v>
      </c>
    </row>
    <row r="407" spans="1:17" x14ac:dyDescent="0.25">
      <c r="A407" t="s">
        <v>398</v>
      </c>
      <c r="B407">
        <v>30</v>
      </c>
      <c r="C407">
        <v>8.7406000000000006</v>
      </c>
      <c r="D407" s="1">
        <v>3.1870000000000001E-6</v>
      </c>
      <c r="E407">
        <v>240</v>
      </c>
      <c r="G407">
        <v>0</v>
      </c>
      <c r="H407" t="s">
        <v>11</v>
      </c>
      <c r="I407">
        <v>0</v>
      </c>
      <c r="J407" t="s">
        <v>11</v>
      </c>
      <c r="K407">
        <v>2</v>
      </c>
      <c r="L407" t="s">
        <v>11</v>
      </c>
      <c r="M407">
        <v>87</v>
      </c>
      <c r="N407">
        <f t="shared" si="33"/>
        <v>4.1682999999999995</v>
      </c>
      <c r="O407">
        <f t="shared" si="34"/>
        <v>0</v>
      </c>
      <c r="P407">
        <f t="shared" si="35"/>
        <v>0</v>
      </c>
      <c r="Q407">
        <f t="shared" si="36"/>
        <v>0.47981191372981796</v>
      </c>
    </row>
    <row r="408" spans="1:17" x14ac:dyDescent="0.25">
      <c r="A408" t="s">
        <v>399</v>
      </c>
      <c r="B408">
        <v>30.9</v>
      </c>
      <c r="C408">
        <v>8.7608999999999995</v>
      </c>
      <c r="D408" s="1">
        <v>3.0319999999999999E-6</v>
      </c>
      <c r="E408">
        <v>240</v>
      </c>
      <c r="G408">
        <v>0</v>
      </c>
      <c r="H408" t="s">
        <v>11</v>
      </c>
      <c r="I408">
        <v>0</v>
      </c>
      <c r="J408" t="s">
        <v>11</v>
      </c>
      <c r="K408">
        <v>1</v>
      </c>
      <c r="L408" t="s">
        <v>11</v>
      </c>
      <c r="M408">
        <v>88</v>
      </c>
      <c r="N408">
        <f t="shared" si="33"/>
        <v>4.1232999999999995</v>
      </c>
      <c r="O408">
        <f t="shared" si="34"/>
        <v>0</v>
      </c>
      <c r="P408">
        <f t="shared" si="35"/>
        <v>0</v>
      </c>
      <c r="Q408">
        <f t="shared" si="36"/>
        <v>0.24252419178813089</v>
      </c>
    </row>
    <row r="409" spans="1:17" x14ac:dyDescent="0.25">
      <c r="A409" t="s">
        <v>400</v>
      </c>
      <c r="B409">
        <v>30.9</v>
      </c>
      <c r="C409">
        <v>8.7795000000000005</v>
      </c>
      <c r="D409" s="1">
        <v>2.3980000000000002E-6</v>
      </c>
      <c r="E409">
        <v>240</v>
      </c>
      <c r="G409">
        <v>0</v>
      </c>
      <c r="H409" t="s">
        <v>11</v>
      </c>
      <c r="I409">
        <v>0</v>
      </c>
      <c r="J409" t="s">
        <v>11</v>
      </c>
      <c r="K409">
        <v>2</v>
      </c>
      <c r="L409" t="s">
        <v>11</v>
      </c>
      <c r="M409">
        <v>89</v>
      </c>
      <c r="N409">
        <f t="shared" si="33"/>
        <v>4.0782999999999996</v>
      </c>
      <c r="O409">
        <f t="shared" si="34"/>
        <v>0</v>
      </c>
      <c r="P409">
        <f t="shared" si="35"/>
        <v>0</v>
      </c>
      <c r="Q409">
        <f t="shared" si="36"/>
        <v>0.49040041193634609</v>
      </c>
    </row>
    <row r="410" spans="1:17" x14ac:dyDescent="0.25">
      <c r="A410" t="s">
        <v>401</v>
      </c>
      <c r="B410">
        <v>30.9</v>
      </c>
      <c r="C410">
        <v>8.7996999999999996</v>
      </c>
      <c r="D410" s="1">
        <v>3.1549999999999999E-6</v>
      </c>
      <c r="E410">
        <v>240</v>
      </c>
      <c r="G410">
        <v>0</v>
      </c>
      <c r="H410" t="s">
        <v>11</v>
      </c>
      <c r="I410">
        <v>0</v>
      </c>
      <c r="J410" t="s">
        <v>11</v>
      </c>
      <c r="K410">
        <v>7</v>
      </c>
      <c r="L410" t="s">
        <v>11</v>
      </c>
      <c r="M410">
        <v>90</v>
      </c>
      <c r="N410">
        <f t="shared" si="33"/>
        <v>4.0332999999999997</v>
      </c>
      <c r="O410">
        <f t="shared" si="34"/>
        <v>0</v>
      </c>
      <c r="P410">
        <f t="shared" si="35"/>
        <v>0</v>
      </c>
      <c r="Q410">
        <f t="shared" si="36"/>
        <v>1.7355515334837479</v>
      </c>
    </row>
    <row r="411" spans="1:17" x14ac:dyDescent="0.25">
      <c r="A411" t="s">
        <v>402</v>
      </c>
      <c r="B411">
        <v>30.9</v>
      </c>
      <c r="C411">
        <v>8.8199000000000005</v>
      </c>
      <c r="D411" s="1">
        <v>3.1760000000000002E-6</v>
      </c>
      <c r="E411">
        <v>240</v>
      </c>
      <c r="G411">
        <v>1</v>
      </c>
      <c r="H411" t="s">
        <v>11</v>
      </c>
      <c r="I411">
        <v>0</v>
      </c>
      <c r="J411" t="s">
        <v>11</v>
      </c>
      <c r="K411">
        <v>3</v>
      </c>
      <c r="L411" t="s">
        <v>11</v>
      </c>
      <c r="M411">
        <v>91</v>
      </c>
      <c r="N411">
        <f t="shared" si="33"/>
        <v>3.9882999999999997</v>
      </c>
      <c r="O411">
        <f t="shared" si="34"/>
        <v>0.25073339518090415</v>
      </c>
      <c r="P411">
        <f t="shared" si="35"/>
        <v>0</v>
      </c>
      <c r="Q411">
        <f t="shared" si="36"/>
        <v>0.75220018554271251</v>
      </c>
    </row>
    <row r="412" spans="1:17" x14ac:dyDescent="0.25">
      <c r="A412" t="s">
        <v>403</v>
      </c>
      <c r="B412">
        <v>30</v>
      </c>
      <c r="C412">
        <v>8.8402999999999992</v>
      </c>
      <c r="D412" s="1">
        <v>3.1719999999999999E-6</v>
      </c>
      <c r="E412">
        <v>240</v>
      </c>
      <c r="G412">
        <v>0</v>
      </c>
      <c r="H412" t="s">
        <v>11</v>
      </c>
      <c r="I412">
        <v>0</v>
      </c>
      <c r="J412" t="s">
        <v>11</v>
      </c>
      <c r="K412">
        <v>2</v>
      </c>
      <c r="L412" t="s">
        <v>11</v>
      </c>
      <c r="M412">
        <v>92</v>
      </c>
      <c r="N412">
        <f t="shared" si="33"/>
        <v>3.9432999999999998</v>
      </c>
      <c r="O412">
        <f t="shared" si="34"/>
        <v>0</v>
      </c>
      <c r="P412">
        <f t="shared" si="35"/>
        <v>0</v>
      </c>
      <c r="Q412">
        <f t="shared" si="36"/>
        <v>0.50718940988512162</v>
      </c>
    </row>
    <row r="413" spans="1:17" x14ac:dyDescent="0.25">
      <c r="A413" t="s">
        <v>404</v>
      </c>
      <c r="B413">
        <v>30.9</v>
      </c>
      <c r="C413">
        <v>8.8574999999999999</v>
      </c>
      <c r="D413" s="1">
        <v>2.3649999999999998E-6</v>
      </c>
      <c r="E413">
        <v>240</v>
      </c>
      <c r="G413">
        <v>0</v>
      </c>
      <c r="H413" t="s">
        <v>11</v>
      </c>
      <c r="I413">
        <v>0</v>
      </c>
      <c r="J413" t="s">
        <v>11</v>
      </c>
      <c r="K413">
        <v>2</v>
      </c>
      <c r="L413" t="s">
        <v>11</v>
      </c>
      <c r="M413">
        <v>93</v>
      </c>
      <c r="N413">
        <f t="shared" si="33"/>
        <v>3.8982999999999999</v>
      </c>
      <c r="O413">
        <f t="shared" si="34"/>
        <v>0</v>
      </c>
      <c r="P413">
        <f t="shared" si="35"/>
        <v>0</v>
      </c>
      <c r="Q413">
        <f t="shared" si="36"/>
        <v>0.51304414744888804</v>
      </c>
    </row>
    <row r="414" spans="1:17" x14ac:dyDescent="0.25">
      <c r="A414" t="s">
        <v>405</v>
      </c>
      <c r="B414">
        <v>30.9</v>
      </c>
      <c r="C414">
        <v>8.8818000000000001</v>
      </c>
      <c r="D414" s="1">
        <v>3.1760000000000002E-6</v>
      </c>
      <c r="E414">
        <v>240</v>
      </c>
      <c r="G414">
        <v>0</v>
      </c>
      <c r="H414" t="s">
        <v>11</v>
      </c>
      <c r="I414">
        <v>0</v>
      </c>
      <c r="J414" t="s">
        <v>11</v>
      </c>
      <c r="K414">
        <v>1</v>
      </c>
      <c r="L414" t="s">
        <v>11</v>
      </c>
      <c r="M414">
        <v>94</v>
      </c>
      <c r="N414">
        <f t="shared" si="33"/>
        <v>3.8532999999999999</v>
      </c>
      <c r="O414">
        <f t="shared" si="34"/>
        <v>0</v>
      </c>
      <c r="P414">
        <f t="shared" si="35"/>
        <v>0</v>
      </c>
      <c r="Q414">
        <f t="shared" si="36"/>
        <v>0.25951781589806139</v>
      </c>
    </row>
    <row r="415" spans="1:17" x14ac:dyDescent="0.25">
      <c r="A415" t="s">
        <v>406</v>
      </c>
      <c r="B415">
        <v>30.9</v>
      </c>
      <c r="C415">
        <v>8.8999000000000006</v>
      </c>
      <c r="D415" s="1">
        <v>3.1690000000000001E-6</v>
      </c>
      <c r="E415">
        <v>240</v>
      </c>
      <c r="G415">
        <v>0</v>
      </c>
      <c r="H415" t="s">
        <v>11</v>
      </c>
      <c r="I415">
        <v>0</v>
      </c>
      <c r="J415" t="s">
        <v>11</v>
      </c>
      <c r="K415">
        <v>3</v>
      </c>
      <c r="L415" t="s">
        <v>11</v>
      </c>
      <c r="M415">
        <v>95</v>
      </c>
      <c r="N415">
        <f t="shared" si="33"/>
        <v>3.8083</v>
      </c>
      <c r="O415">
        <f t="shared" si="34"/>
        <v>0</v>
      </c>
      <c r="P415">
        <f t="shared" si="35"/>
        <v>0</v>
      </c>
      <c r="Q415">
        <f t="shared" si="36"/>
        <v>0.78775306567234726</v>
      </c>
    </row>
    <row r="416" spans="1:17" x14ac:dyDescent="0.25">
      <c r="A416" t="s">
        <v>407</v>
      </c>
      <c r="B416">
        <v>30.9</v>
      </c>
      <c r="C416">
        <v>8.9202999999999992</v>
      </c>
      <c r="D416" s="1">
        <v>3.174E-6</v>
      </c>
      <c r="E416">
        <v>240</v>
      </c>
      <c r="G416">
        <v>0</v>
      </c>
      <c r="H416" t="s">
        <v>11</v>
      </c>
      <c r="I416">
        <v>1</v>
      </c>
      <c r="J416" t="s">
        <v>11</v>
      </c>
      <c r="K416">
        <v>6</v>
      </c>
      <c r="L416" t="s">
        <v>11</v>
      </c>
      <c r="M416">
        <v>96</v>
      </c>
      <c r="N416">
        <f t="shared" si="33"/>
        <v>3.7632999999999992</v>
      </c>
      <c r="O416">
        <f t="shared" si="34"/>
        <v>0</v>
      </c>
      <c r="P416">
        <f t="shared" si="35"/>
        <v>0.26572423139266077</v>
      </c>
      <c r="Q416">
        <f t="shared" si="36"/>
        <v>1.5943453883559646</v>
      </c>
    </row>
    <row r="417" spans="1:17" x14ac:dyDescent="0.25">
      <c r="A417" t="s">
        <v>408</v>
      </c>
      <c r="B417">
        <v>30.9</v>
      </c>
      <c r="C417">
        <v>8.9408999999999992</v>
      </c>
      <c r="D417" s="1">
        <v>3.1650000000000002E-6</v>
      </c>
      <c r="E417">
        <v>240</v>
      </c>
      <c r="G417">
        <v>0</v>
      </c>
      <c r="H417" t="s">
        <v>11</v>
      </c>
      <c r="I417">
        <v>1</v>
      </c>
      <c r="J417" t="s">
        <v>11</v>
      </c>
      <c r="K417">
        <v>6</v>
      </c>
      <c r="L417" t="s">
        <v>11</v>
      </c>
      <c r="M417">
        <v>97</v>
      </c>
      <c r="N417">
        <f t="shared" si="33"/>
        <v>3.7182999999999993</v>
      </c>
      <c r="O417">
        <f t="shared" si="34"/>
        <v>0</v>
      </c>
      <c r="P417">
        <f t="shared" si="35"/>
        <v>0.26894010703816268</v>
      </c>
      <c r="Q417">
        <f t="shared" si="36"/>
        <v>1.613640642228976</v>
      </c>
    </row>
    <row r="418" spans="1:17" x14ac:dyDescent="0.25">
      <c r="A418" t="s">
        <v>409</v>
      </c>
      <c r="B418">
        <v>30.9</v>
      </c>
      <c r="C418">
        <v>8.9588999999999999</v>
      </c>
      <c r="D418" s="1">
        <v>3.1779999999999999E-6</v>
      </c>
      <c r="E418">
        <v>240</v>
      </c>
      <c r="G418">
        <v>1</v>
      </c>
      <c r="H418" t="s">
        <v>11</v>
      </c>
      <c r="I418">
        <v>0</v>
      </c>
      <c r="J418" t="s">
        <v>11</v>
      </c>
      <c r="K418">
        <v>2</v>
      </c>
      <c r="L418" t="s">
        <v>11</v>
      </c>
      <c r="M418">
        <v>98</v>
      </c>
      <c r="N418">
        <f t="shared" si="33"/>
        <v>3.6732999999999993</v>
      </c>
      <c r="O418">
        <f t="shared" si="34"/>
        <v>0.27223477527019307</v>
      </c>
      <c r="P418">
        <f t="shared" si="35"/>
        <v>0</v>
      </c>
      <c r="Q418">
        <f t="shared" si="36"/>
        <v>0.54446955054038615</v>
      </c>
    </row>
    <row r="419" spans="1:17" x14ac:dyDescent="0.25">
      <c r="A419" t="s">
        <v>410</v>
      </c>
      <c r="B419">
        <v>30.9</v>
      </c>
      <c r="C419">
        <v>8.9801000000000002</v>
      </c>
      <c r="D419" s="1">
        <v>3.1370000000000002E-6</v>
      </c>
      <c r="E419">
        <v>240</v>
      </c>
      <c r="G419">
        <v>0</v>
      </c>
      <c r="H419" t="s">
        <v>11</v>
      </c>
      <c r="I419">
        <v>0</v>
      </c>
      <c r="J419" t="s">
        <v>11</v>
      </c>
      <c r="K419">
        <v>1</v>
      </c>
      <c r="L419" t="s">
        <v>11</v>
      </c>
      <c r="M419">
        <v>99</v>
      </c>
      <c r="N419">
        <f t="shared" si="33"/>
        <v>3.6282999999999994</v>
      </c>
      <c r="O419">
        <f t="shared" si="34"/>
        <v>0</v>
      </c>
      <c r="P419">
        <f t="shared" si="35"/>
        <v>0</v>
      </c>
      <c r="Q419">
        <f t="shared" si="36"/>
        <v>0.27561116776451788</v>
      </c>
    </row>
    <row r="420" spans="1:17" x14ac:dyDescent="0.25">
      <c r="A420" t="s">
        <v>411</v>
      </c>
      <c r="B420">
        <v>30.9</v>
      </c>
      <c r="C420">
        <v>9.0020000000000007</v>
      </c>
      <c r="D420" s="1">
        <v>3.168E-6</v>
      </c>
      <c r="E420">
        <v>240</v>
      </c>
      <c r="G420">
        <v>0</v>
      </c>
      <c r="H420" t="s">
        <v>11</v>
      </c>
      <c r="I420">
        <v>0</v>
      </c>
      <c r="J420" t="s">
        <v>11</v>
      </c>
      <c r="K420">
        <v>4</v>
      </c>
      <c r="L420" t="s">
        <v>11</v>
      </c>
      <c r="M420">
        <v>100</v>
      </c>
      <c r="N420">
        <f t="shared" si="33"/>
        <v>3.5832999999999995</v>
      </c>
      <c r="O420">
        <f t="shared" si="34"/>
        <v>0</v>
      </c>
      <c r="P420">
        <f t="shared" si="35"/>
        <v>0</v>
      </c>
      <c r="Q420">
        <f t="shared" si="36"/>
        <v>1.1162894538553849</v>
      </c>
    </row>
    <row r="421" spans="1:17" x14ac:dyDescent="0.25">
      <c r="A421" t="s">
        <v>412</v>
      </c>
      <c r="B421">
        <v>30.9</v>
      </c>
      <c r="C421">
        <v>6.9992999999999999</v>
      </c>
      <c r="D421" s="1">
        <v>2.311E-6</v>
      </c>
      <c r="E421">
        <v>240</v>
      </c>
      <c r="G421">
        <v>0</v>
      </c>
      <c r="H421" t="s">
        <v>11</v>
      </c>
      <c r="I421">
        <v>0</v>
      </c>
      <c r="J421" t="s">
        <v>11</v>
      </c>
      <c r="K421">
        <v>0</v>
      </c>
      <c r="L421" t="s">
        <v>11</v>
      </c>
      <c r="M421">
        <v>0</v>
      </c>
      <c r="N421">
        <f>-0.005*M421+3.0833</f>
        <v>3.0832999999999999</v>
      </c>
      <c r="O421">
        <f t="shared" si="34"/>
        <v>0</v>
      </c>
      <c r="P421">
        <f t="shared" si="35"/>
        <v>0</v>
      </c>
      <c r="Q421">
        <f t="shared" si="36"/>
        <v>0</v>
      </c>
    </row>
    <row r="422" spans="1:17" x14ac:dyDescent="0.25">
      <c r="A422" t="s">
        <v>413</v>
      </c>
      <c r="B422">
        <v>30.9</v>
      </c>
      <c r="C422">
        <v>7.0182000000000002</v>
      </c>
      <c r="D422" s="1">
        <v>2.3269999999999999E-6</v>
      </c>
      <c r="E422">
        <v>240</v>
      </c>
      <c r="G422">
        <v>0</v>
      </c>
      <c r="H422" t="s">
        <v>11</v>
      </c>
      <c r="I422">
        <v>1</v>
      </c>
      <c r="J422" t="s">
        <v>11</v>
      </c>
      <c r="K422">
        <v>1</v>
      </c>
      <c r="L422" t="s">
        <v>11</v>
      </c>
      <c r="M422">
        <v>1</v>
      </c>
      <c r="N422">
        <f t="shared" ref="N422:N485" si="37">-0.005*M422+3.0833</f>
        <v>3.0783</v>
      </c>
      <c r="O422">
        <f t="shared" si="34"/>
        <v>0</v>
      </c>
      <c r="P422">
        <f t="shared" si="35"/>
        <v>0.32485462755416949</v>
      </c>
      <c r="Q422">
        <f t="shared" si="36"/>
        <v>0.32485462755416949</v>
      </c>
    </row>
    <row r="423" spans="1:17" x14ac:dyDescent="0.25">
      <c r="A423" t="s">
        <v>414</v>
      </c>
      <c r="B423">
        <v>30.9</v>
      </c>
      <c r="C423">
        <v>7.0407000000000002</v>
      </c>
      <c r="D423" s="1">
        <v>2.965E-6</v>
      </c>
      <c r="E423">
        <v>240</v>
      </c>
      <c r="G423">
        <v>0</v>
      </c>
      <c r="H423" t="s">
        <v>11</v>
      </c>
      <c r="I423">
        <v>1</v>
      </c>
      <c r="J423" t="s">
        <v>11</v>
      </c>
      <c r="K423">
        <v>1</v>
      </c>
      <c r="L423" t="s">
        <v>11</v>
      </c>
      <c r="M423">
        <v>2</v>
      </c>
      <c r="N423">
        <f t="shared" si="37"/>
        <v>3.0733000000000001</v>
      </c>
      <c r="O423">
        <f t="shared" si="34"/>
        <v>0</v>
      </c>
      <c r="P423">
        <f t="shared" si="35"/>
        <v>0.32538313864575535</v>
      </c>
      <c r="Q423">
        <f t="shared" si="36"/>
        <v>0.32538313864575535</v>
      </c>
    </row>
    <row r="424" spans="1:17" x14ac:dyDescent="0.25">
      <c r="A424" t="s">
        <v>415</v>
      </c>
      <c r="B424">
        <v>30.9</v>
      </c>
      <c r="C424">
        <v>7.0597000000000003</v>
      </c>
      <c r="D424" s="1">
        <v>2.9270000000000001E-6</v>
      </c>
      <c r="E424">
        <v>240</v>
      </c>
      <c r="G424">
        <v>0</v>
      </c>
      <c r="H424" t="s">
        <v>11</v>
      </c>
      <c r="I424">
        <v>0</v>
      </c>
      <c r="J424" t="s">
        <v>11</v>
      </c>
      <c r="K424">
        <v>0</v>
      </c>
      <c r="L424" t="s">
        <v>11</v>
      </c>
      <c r="M424">
        <v>3</v>
      </c>
      <c r="N424">
        <f t="shared" si="37"/>
        <v>3.0682999999999998</v>
      </c>
      <c r="O424">
        <f t="shared" si="34"/>
        <v>0</v>
      </c>
      <c r="P424">
        <f t="shared" si="35"/>
        <v>0</v>
      </c>
      <c r="Q424">
        <f t="shared" si="36"/>
        <v>0</v>
      </c>
    </row>
    <row r="425" spans="1:17" x14ac:dyDescent="0.25">
      <c r="A425" t="s">
        <v>416</v>
      </c>
      <c r="B425">
        <v>30.9</v>
      </c>
      <c r="C425">
        <v>7.0804999999999998</v>
      </c>
      <c r="D425" s="1">
        <v>2.8839999999999998E-6</v>
      </c>
      <c r="E425">
        <v>240</v>
      </c>
      <c r="G425">
        <v>0</v>
      </c>
      <c r="H425" t="s">
        <v>11</v>
      </c>
      <c r="I425">
        <v>0</v>
      </c>
      <c r="J425" t="s">
        <v>11</v>
      </c>
      <c r="K425">
        <v>0</v>
      </c>
      <c r="L425" t="s">
        <v>11</v>
      </c>
      <c r="M425">
        <v>4</v>
      </c>
      <c r="N425">
        <f t="shared" si="37"/>
        <v>3.0632999999999999</v>
      </c>
      <c r="O425">
        <f t="shared" si="34"/>
        <v>0</v>
      </c>
      <c r="P425">
        <f t="shared" si="35"/>
        <v>0</v>
      </c>
      <c r="Q425">
        <f t="shared" si="36"/>
        <v>0</v>
      </c>
    </row>
    <row r="426" spans="1:17" x14ac:dyDescent="0.25">
      <c r="A426" t="s">
        <v>417</v>
      </c>
      <c r="B426">
        <v>30.9</v>
      </c>
      <c r="C426">
        <v>7.0989000000000004</v>
      </c>
      <c r="D426" s="1">
        <v>3.1549999999999999E-6</v>
      </c>
      <c r="E426">
        <v>240</v>
      </c>
      <c r="G426">
        <v>0</v>
      </c>
      <c r="H426" t="s">
        <v>11</v>
      </c>
      <c r="I426">
        <v>0</v>
      </c>
      <c r="J426" t="s">
        <v>11</v>
      </c>
      <c r="K426">
        <v>0</v>
      </c>
      <c r="L426" t="s">
        <v>11</v>
      </c>
      <c r="M426">
        <v>5</v>
      </c>
      <c r="N426">
        <f t="shared" si="37"/>
        <v>3.0583</v>
      </c>
      <c r="O426">
        <f t="shared" si="34"/>
        <v>0</v>
      </c>
      <c r="P426">
        <f t="shared" si="35"/>
        <v>0</v>
      </c>
      <c r="Q426">
        <f t="shared" si="36"/>
        <v>0</v>
      </c>
    </row>
    <row r="427" spans="1:17" x14ac:dyDescent="0.25">
      <c r="A427" t="s">
        <v>418</v>
      </c>
      <c r="B427">
        <v>30.9</v>
      </c>
      <c r="C427">
        <v>7.1181999999999999</v>
      </c>
      <c r="D427" s="1">
        <v>3.1470000000000001E-6</v>
      </c>
      <c r="E427">
        <v>240</v>
      </c>
      <c r="G427">
        <v>0</v>
      </c>
      <c r="H427" t="s">
        <v>11</v>
      </c>
      <c r="I427">
        <v>0</v>
      </c>
      <c r="J427" t="s">
        <v>11</v>
      </c>
      <c r="K427">
        <v>0</v>
      </c>
      <c r="L427" t="s">
        <v>11</v>
      </c>
      <c r="M427">
        <v>6</v>
      </c>
      <c r="N427">
        <f t="shared" si="37"/>
        <v>3.0533000000000001</v>
      </c>
      <c r="O427">
        <f t="shared" si="34"/>
        <v>0</v>
      </c>
      <c r="P427">
        <f t="shared" si="35"/>
        <v>0</v>
      </c>
      <c r="Q427">
        <f t="shared" si="36"/>
        <v>0</v>
      </c>
    </row>
    <row r="428" spans="1:17" x14ac:dyDescent="0.25">
      <c r="A428" t="s">
        <v>419</v>
      </c>
      <c r="B428">
        <v>30.9</v>
      </c>
      <c r="C428">
        <v>7.1390000000000002</v>
      </c>
      <c r="D428" s="1">
        <v>3.0019999999999998E-6</v>
      </c>
      <c r="E428">
        <v>240</v>
      </c>
      <c r="G428">
        <v>0</v>
      </c>
      <c r="H428" t="s">
        <v>11</v>
      </c>
      <c r="I428">
        <v>0</v>
      </c>
      <c r="J428" t="s">
        <v>11</v>
      </c>
      <c r="K428">
        <v>0</v>
      </c>
      <c r="L428" t="s">
        <v>11</v>
      </c>
      <c r="M428">
        <v>7</v>
      </c>
      <c r="N428">
        <f t="shared" si="37"/>
        <v>3.0482999999999998</v>
      </c>
      <c r="O428">
        <f t="shared" si="34"/>
        <v>0</v>
      </c>
      <c r="P428">
        <f t="shared" si="35"/>
        <v>0</v>
      </c>
      <c r="Q428">
        <f t="shared" si="36"/>
        <v>0</v>
      </c>
    </row>
    <row r="429" spans="1:17" x14ac:dyDescent="0.25">
      <c r="A429" t="s">
        <v>420</v>
      </c>
      <c r="B429">
        <v>30.9</v>
      </c>
      <c r="C429">
        <v>7.16</v>
      </c>
      <c r="D429" s="1">
        <v>2.249E-6</v>
      </c>
      <c r="E429">
        <v>240</v>
      </c>
      <c r="G429">
        <v>0</v>
      </c>
      <c r="H429" t="s">
        <v>11</v>
      </c>
      <c r="I429">
        <v>0</v>
      </c>
      <c r="J429" t="s">
        <v>11</v>
      </c>
      <c r="K429">
        <v>0</v>
      </c>
      <c r="L429" t="s">
        <v>11</v>
      </c>
      <c r="M429">
        <v>8</v>
      </c>
      <c r="N429">
        <f t="shared" si="37"/>
        <v>3.0432999999999999</v>
      </c>
      <c r="O429">
        <f t="shared" si="34"/>
        <v>0</v>
      </c>
      <c r="P429">
        <f t="shared" si="35"/>
        <v>0</v>
      </c>
      <c r="Q429">
        <f t="shared" si="36"/>
        <v>0</v>
      </c>
    </row>
    <row r="430" spans="1:17" x14ac:dyDescent="0.25">
      <c r="A430" t="s">
        <v>421</v>
      </c>
      <c r="B430">
        <v>30.9</v>
      </c>
      <c r="C430">
        <v>7.1795</v>
      </c>
      <c r="D430" s="1">
        <v>3.1559999999999999E-6</v>
      </c>
      <c r="E430">
        <v>240</v>
      </c>
      <c r="G430">
        <v>0</v>
      </c>
      <c r="H430" t="s">
        <v>11</v>
      </c>
      <c r="I430">
        <v>0</v>
      </c>
      <c r="J430" t="s">
        <v>11</v>
      </c>
      <c r="K430">
        <v>0</v>
      </c>
      <c r="L430" t="s">
        <v>11</v>
      </c>
      <c r="M430">
        <v>9</v>
      </c>
      <c r="N430">
        <f t="shared" si="37"/>
        <v>3.0383</v>
      </c>
      <c r="O430">
        <f t="shared" si="34"/>
        <v>0</v>
      </c>
      <c r="P430">
        <f t="shared" si="35"/>
        <v>0</v>
      </c>
      <c r="Q430">
        <f t="shared" si="36"/>
        <v>0</v>
      </c>
    </row>
    <row r="431" spans="1:17" x14ac:dyDescent="0.25">
      <c r="A431" t="s">
        <v>422</v>
      </c>
      <c r="B431">
        <v>30.9</v>
      </c>
      <c r="C431">
        <v>7.2020999999999997</v>
      </c>
      <c r="D431" s="1">
        <v>2.385E-6</v>
      </c>
      <c r="E431">
        <v>240</v>
      </c>
      <c r="G431">
        <v>0</v>
      </c>
      <c r="H431" t="s">
        <v>11</v>
      </c>
      <c r="I431">
        <v>0</v>
      </c>
      <c r="J431" t="s">
        <v>11</v>
      </c>
      <c r="K431">
        <v>0</v>
      </c>
      <c r="L431" t="s">
        <v>11</v>
      </c>
      <c r="M431">
        <v>10</v>
      </c>
      <c r="N431">
        <f t="shared" si="37"/>
        <v>3.0333000000000001</v>
      </c>
      <c r="O431">
        <f t="shared" si="34"/>
        <v>0</v>
      </c>
      <c r="P431">
        <f t="shared" si="35"/>
        <v>0</v>
      </c>
      <c r="Q431">
        <f t="shared" si="36"/>
        <v>0</v>
      </c>
    </row>
    <row r="432" spans="1:17" x14ac:dyDescent="0.25">
      <c r="A432" t="s">
        <v>423</v>
      </c>
      <c r="B432">
        <v>30.9</v>
      </c>
      <c r="C432">
        <v>7.2206999999999999</v>
      </c>
      <c r="D432" s="1">
        <v>3.163E-6</v>
      </c>
      <c r="E432">
        <v>240</v>
      </c>
      <c r="G432">
        <v>0</v>
      </c>
      <c r="H432" t="s">
        <v>11</v>
      </c>
      <c r="I432">
        <v>0</v>
      </c>
      <c r="J432" t="s">
        <v>11</v>
      </c>
      <c r="K432">
        <v>0</v>
      </c>
      <c r="L432" t="s">
        <v>11</v>
      </c>
      <c r="M432">
        <v>11</v>
      </c>
      <c r="N432">
        <f t="shared" si="37"/>
        <v>3.0282999999999998</v>
      </c>
      <c r="O432">
        <f t="shared" si="34"/>
        <v>0</v>
      </c>
      <c r="P432">
        <f t="shared" si="35"/>
        <v>0</v>
      </c>
      <c r="Q432">
        <f t="shared" si="36"/>
        <v>0</v>
      </c>
    </row>
    <row r="433" spans="1:17" x14ac:dyDescent="0.25">
      <c r="A433" t="s">
        <v>424</v>
      </c>
      <c r="B433">
        <v>30.9</v>
      </c>
      <c r="C433">
        <v>7.2393999999999998</v>
      </c>
      <c r="D433" s="1">
        <v>3.174E-6</v>
      </c>
      <c r="E433">
        <v>240</v>
      </c>
      <c r="G433">
        <v>0</v>
      </c>
      <c r="H433" t="s">
        <v>11</v>
      </c>
      <c r="I433">
        <v>0</v>
      </c>
      <c r="J433" t="s">
        <v>11</v>
      </c>
      <c r="K433">
        <v>0</v>
      </c>
      <c r="L433" t="s">
        <v>11</v>
      </c>
      <c r="M433">
        <v>12</v>
      </c>
      <c r="N433">
        <f t="shared" si="37"/>
        <v>3.0232999999999999</v>
      </c>
      <c r="O433">
        <f t="shared" si="34"/>
        <v>0</v>
      </c>
      <c r="P433">
        <f t="shared" si="35"/>
        <v>0</v>
      </c>
      <c r="Q433">
        <f t="shared" si="36"/>
        <v>0</v>
      </c>
    </row>
    <row r="434" spans="1:17" x14ac:dyDescent="0.25">
      <c r="A434" t="s">
        <v>425</v>
      </c>
      <c r="B434">
        <v>30.9</v>
      </c>
      <c r="C434">
        <v>7.2575000000000003</v>
      </c>
      <c r="D434" s="1">
        <v>3.162E-6</v>
      </c>
      <c r="E434">
        <v>240</v>
      </c>
      <c r="G434">
        <v>0</v>
      </c>
      <c r="H434" t="s">
        <v>11</v>
      </c>
      <c r="I434">
        <v>0</v>
      </c>
      <c r="J434" t="s">
        <v>11</v>
      </c>
      <c r="K434">
        <v>0</v>
      </c>
      <c r="L434" t="s">
        <v>11</v>
      </c>
      <c r="M434">
        <v>13</v>
      </c>
      <c r="N434">
        <f t="shared" si="37"/>
        <v>3.0183</v>
      </c>
      <c r="O434">
        <f t="shared" si="34"/>
        <v>0</v>
      </c>
      <c r="P434">
        <f t="shared" si="35"/>
        <v>0</v>
      </c>
      <c r="Q434">
        <f t="shared" si="36"/>
        <v>0</v>
      </c>
    </row>
    <row r="435" spans="1:17" x14ac:dyDescent="0.25">
      <c r="A435" t="s">
        <v>426</v>
      </c>
      <c r="B435">
        <v>30.9</v>
      </c>
      <c r="C435">
        <v>7.2784000000000004</v>
      </c>
      <c r="D435" s="1">
        <v>3.05E-6</v>
      </c>
      <c r="E435">
        <v>240</v>
      </c>
      <c r="G435">
        <v>0</v>
      </c>
      <c r="H435" t="s">
        <v>11</v>
      </c>
      <c r="I435">
        <v>0</v>
      </c>
      <c r="J435" t="s">
        <v>11</v>
      </c>
      <c r="K435">
        <v>0</v>
      </c>
      <c r="L435" t="s">
        <v>11</v>
      </c>
      <c r="M435">
        <v>14</v>
      </c>
      <c r="N435">
        <f t="shared" si="37"/>
        <v>3.0133000000000001</v>
      </c>
      <c r="O435">
        <f t="shared" si="34"/>
        <v>0</v>
      </c>
      <c r="P435">
        <f t="shared" si="35"/>
        <v>0</v>
      </c>
      <c r="Q435">
        <f t="shared" si="36"/>
        <v>0</v>
      </c>
    </row>
    <row r="436" spans="1:17" x14ac:dyDescent="0.25">
      <c r="A436" t="s">
        <v>427</v>
      </c>
      <c r="B436">
        <v>30.9</v>
      </c>
      <c r="C436">
        <v>7.2988</v>
      </c>
      <c r="D436" s="1">
        <v>2.2390000000000001E-6</v>
      </c>
      <c r="E436">
        <v>240</v>
      </c>
      <c r="G436">
        <v>0</v>
      </c>
      <c r="H436" t="s">
        <v>11</v>
      </c>
      <c r="I436">
        <v>0</v>
      </c>
      <c r="J436" t="s">
        <v>11</v>
      </c>
      <c r="K436">
        <v>0</v>
      </c>
      <c r="L436" t="s">
        <v>11</v>
      </c>
      <c r="M436">
        <v>15</v>
      </c>
      <c r="N436">
        <f t="shared" si="37"/>
        <v>3.0082999999999998</v>
      </c>
      <c r="O436">
        <f t="shared" si="34"/>
        <v>0</v>
      </c>
      <c r="P436">
        <f t="shared" si="35"/>
        <v>0</v>
      </c>
      <c r="Q436">
        <f t="shared" si="36"/>
        <v>0</v>
      </c>
    </row>
    <row r="437" spans="1:17" x14ac:dyDescent="0.25">
      <c r="A437" t="s">
        <v>428</v>
      </c>
      <c r="B437">
        <v>30.9</v>
      </c>
      <c r="C437">
        <v>7.32</v>
      </c>
      <c r="D437" s="1">
        <v>3.1520000000000001E-6</v>
      </c>
      <c r="E437">
        <v>240</v>
      </c>
      <c r="G437">
        <v>0</v>
      </c>
      <c r="H437" t="s">
        <v>11</v>
      </c>
      <c r="I437">
        <v>0</v>
      </c>
      <c r="J437" t="s">
        <v>11</v>
      </c>
      <c r="K437">
        <v>0</v>
      </c>
      <c r="L437" t="s">
        <v>11</v>
      </c>
      <c r="M437">
        <v>16</v>
      </c>
      <c r="N437">
        <f t="shared" si="37"/>
        <v>3.0032999999999999</v>
      </c>
      <c r="O437">
        <f t="shared" si="34"/>
        <v>0</v>
      </c>
      <c r="P437">
        <f t="shared" si="35"/>
        <v>0</v>
      </c>
      <c r="Q437">
        <f t="shared" si="36"/>
        <v>0</v>
      </c>
    </row>
    <row r="438" spans="1:17" x14ac:dyDescent="0.25">
      <c r="A438" t="s">
        <v>429</v>
      </c>
      <c r="B438">
        <v>30.9</v>
      </c>
      <c r="C438">
        <v>7.3387000000000002</v>
      </c>
      <c r="D438" s="1">
        <v>3.1609999999999999E-6</v>
      </c>
      <c r="E438">
        <v>240</v>
      </c>
      <c r="G438">
        <v>1</v>
      </c>
      <c r="H438" t="s">
        <v>11</v>
      </c>
      <c r="I438">
        <v>0</v>
      </c>
      <c r="J438" t="s">
        <v>11</v>
      </c>
      <c r="K438">
        <v>1</v>
      </c>
      <c r="L438" t="s">
        <v>11</v>
      </c>
      <c r="M438">
        <v>17</v>
      </c>
      <c r="N438">
        <f t="shared" si="37"/>
        <v>2.9983</v>
      </c>
      <c r="O438">
        <f t="shared" si="34"/>
        <v>0.33352232931994796</v>
      </c>
      <c r="P438">
        <f t="shared" si="35"/>
        <v>0</v>
      </c>
      <c r="Q438">
        <f t="shared" si="36"/>
        <v>0.33352232931994796</v>
      </c>
    </row>
    <row r="439" spans="1:17" x14ac:dyDescent="0.25">
      <c r="A439" t="s">
        <v>430</v>
      </c>
      <c r="B439">
        <v>30.9</v>
      </c>
      <c r="C439">
        <v>7.3597000000000001</v>
      </c>
      <c r="D439" s="1">
        <v>2.7180000000000001E-6</v>
      </c>
      <c r="E439">
        <v>240</v>
      </c>
      <c r="G439">
        <v>0</v>
      </c>
      <c r="H439" t="s">
        <v>11</v>
      </c>
      <c r="I439">
        <v>0</v>
      </c>
      <c r="J439" t="s">
        <v>11</v>
      </c>
      <c r="K439">
        <v>0</v>
      </c>
      <c r="L439" t="s">
        <v>11</v>
      </c>
      <c r="M439">
        <v>18</v>
      </c>
      <c r="N439">
        <f t="shared" si="37"/>
        <v>2.9933000000000001</v>
      </c>
      <c r="O439">
        <f t="shared" si="34"/>
        <v>0</v>
      </c>
      <c r="P439">
        <f t="shared" si="35"/>
        <v>0</v>
      </c>
      <c r="Q439">
        <f t="shared" si="36"/>
        <v>0</v>
      </c>
    </row>
    <row r="440" spans="1:17" x14ac:dyDescent="0.25">
      <c r="A440" t="s">
        <v>431</v>
      </c>
      <c r="B440">
        <v>30.9</v>
      </c>
      <c r="C440">
        <v>7.3807999999999998</v>
      </c>
      <c r="D440" s="1">
        <v>3.151E-6</v>
      </c>
      <c r="E440">
        <v>240</v>
      </c>
      <c r="G440">
        <v>0</v>
      </c>
      <c r="H440" t="s">
        <v>11</v>
      </c>
      <c r="I440">
        <v>0</v>
      </c>
      <c r="J440" t="s">
        <v>11</v>
      </c>
      <c r="K440">
        <v>0</v>
      </c>
      <c r="L440" t="s">
        <v>11</v>
      </c>
      <c r="M440">
        <v>19</v>
      </c>
      <c r="N440">
        <f t="shared" si="37"/>
        <v>2.9882999999999997</v>
      </c>
      <c r="O440">
        <f t="shared" si="34"/>
        <v>0</v>
      </c>
      <c r="P440">
        <f t="shared" si="35"/>
        <v>0</v>
      </c>
      <c r="Q440">
        <f t="shared" si="36"/>
        <v>0</v>
      </c>
    </row>
    <row r="441" spans="1:17" x14ac:dyDescent="0.25">
      <c r="A441" t="s">
        <v>432</v>
      </c>
      <c r="B441">
        <v>30.9</v>
      </c>
      <c r="C441">
        <v>7.4001999999999999</v>
      </c>
      <c r="D441" s="1">
        <v>3.1410000000000001E-6</v>
      </c>
      <c r="E441">
        <v>240</v>
      </c>
      <c r="G441">
        <v>0</v>
      </c>
      <c r="H441" t="s">
        <v>11</v>
      </c>
      <c r="I441">
        <v>0</v>
      </c>
      <c r="J441" t="s">
        <v>11</v>
      </c>
      <c r="K441">
        <v>0</v>
      </c>
      <c r="L441" t="s">
        <v>11</v>
      </c>
      <c r="M441">
        <v>20</v>
      </c>
      <c r="N441">
        <f t="shared" si="37"/>
        <v>2.9832999999999998</v>
      </c>
      <c r="O441">
        <f t="shared" si="34"/>
        <v>0</v>
      </c>
      <c r="P441">
        <f t="shared" si="35"/>
        <v>0</v>
      </c>
      <c r="Q441">
        <f t="shared" si="36"/>
        <v>0</v>
      </c>
    </row>
    <row r="442" spans="1:17" x14ac:dyDescent="0.25">
      <c r="A442" t="s">
        <v>433</v>
      </c>
      <c r="B442">
        <v>30.9</v>
      </c>
      <c r="C442">
        <v>7.4204999999999997</v>
      </c>
      <c r="D442" s="1">
        <v>3.0709999999999999E-6</v>
      </c>
      <c r="E442">
        <v>240</v>
      </c>
      <c r="G442">
        <v>0</v>
      </c>
      <c r="H442" t="s">
        <v>11</v>
      </c>
      <c r="I442">
        <v>0</v>
      </c>
      <c r="J442" t="s">
        <v>11</v>
      </c>
      <c r="K442">
        <v>0</v>
      </c>
      <c r="L442" t="s">
        <v>11</v>
      </c>
      <c r="M442">
        <v>21</v>
      </c>
      <c r="N442">
        <f t="shared" si="37"/>
        <v>2.9782999999999999</v>
      </c>
      <c r="O442">
        <f t="shared" si="34"/>
        <v>0</v>
      </c>
      <c r="P442">
        <f t="shared" si="35"/>
        <v>0</v>
      </c>
      <c r="Q442">
        <f t="shared" si="36"/>
        <v>0</v>
      </c>
    </row>
    <row r="443" spans="1:17" x14ac:dyDescent="0.25">
      <c r="A443" t="s">
        <v>434</v>
      </c>
      <c r="B443">
        <v>30.9</v>
      </c>
      <c r="C443">
        <v>7.44</v>
      </c>
      <c r="D443" s="1">
        <v>2.9100000000000001E-6</v>
      </c>
      <c r="E443">
        <v>240</v>
      </c>
      <c r="G443">
        <v>0</v>
      </c>
      <c r="H443" t="s">
        <v>11</v>
      </c>
      <c r="I443">
        <v>0</v>
      </c>
      <c r="J443" t="s">
        <v>11</v>
      </c>
      <c r="K443">
        <v>-0.5</v>
      </c>
      <c r="L443" t="s">
        <v>11</v>
      </c>
      <c r="M443">
        <v>22</v>
      </c>
      <c r="N443">
        <f t="shared" si="37"/>
        <v>2.9733000000000001</v>
      </c>
      <c r="O443">
        <f t="shared" si="34"/>
        <v>0</v>
      </c>
      <c r="P443">
        <f t="shared" si="35"/>
        <v>0</v>
      </c>
      <c r="Q443">
        <f t="shared" si="36"/>
        <v>-0.16816332021659436</v>
      </c>
    </row>
    <row r="444" spans="1:17" x14ac:dyDescent="0.25">
      <c r="A444" t="s">
        <v>435</v>
      </c>
      <c r="B444">
        <v>30.9</v>
      </c>
      <c r="C444">
        <v>7.4615</v>
      </c>
      <c r="D444" s="1">
        <v>3.1329999999999999E-6</v>
      </c>
      <c r="E444">
        <v>240</v>
      </c>
      <c r="G444">
        <v>0</v>
      </c>
      <c r="H444" t="s">
        <v>11</v>
      </c>
      <c r="I444">
        <v>1</v>
      </c>
      <c r="J444" t="s">
        <v>11</v>
      </c>
      <c r="K444">
        <v>2</v>
      </c>
      <c r="L444" t="s">
        <v>11</v>
      </c>
      <c r="M444">
        <v>23</v>
      </c>
      <c r="N444">
        <f t="shared" si="37"/>
        <v>2.9682999999999997</v>
      </c>
      <c r="O444">
        <f t="shared" si="34"/>
        <v>0</v>
      </c>
      <c r="P444">
        <f t="shared" si="35"/>
        <v>0.33689317117542028</v>
      </c>
      <c r="Q444">
        <f t="shared" si="36"/>
        <v>0.67378634235084056</v>
      </c>
    </row>
    <row r="445" spans="1:17" x14ac:dyDescent="0.25">
      <c r="A445" t="s">
        <v>436</v>
      </c>
      <c r="B445">
        <v>30.9</v>
      </c>
      <c r="C445">
        <v>7.4840999999999998</v>
      </c>
      <c r="D445" s="1">
        <v>2.9699999999999999E-6</v>
      </c>
      <c r="E445">
        <v>240</v>
      </c>
      <c r="G445">
        <v>0</v>
      </c>
      <c r="H445" t="s">
        <v>11</v>
      </c>
      <c r="I445">
        <v>0</v>
      </c>
      <c r="J445" t="s">
        <v>11</v>
      </c>
      <c r="K445">
        <v>0</v>
      </c>
      <c r="L445" t="s">
        <v>11</v>
      </c>
      <c r="M445">
        <v>24</v>
      </c>
      <c r="N445">
        <f t="shared" si="37"/>
        <v>2.9632999999999998</v>
      </c>
      <c r="O445">
        <f t="shared" si="34"/>
        <v>0</v>
      </c>
      <c r="P445">
        <f t="shared" si="35"/>
        <v>0</v>
      </c>
      <c r="Q445">
        <f t="shared" si="36"/>
        <v>0</v>
      </c>
    </row>
    <row r="446" spans="1:17" x14ac:dyDescent="0.25">
      <c r="A446" t="s">
        <v>437</v>
      </c>
      <c r="B446">
        <v>30.9</v>
      </c>
      <c r="C446">
        <v>7.5011999999999999</v>
      </c>
      <c r="D446" s="1">
        <v>2.441E-6</v>
      </c>
      <c r="E446">
        <v>240</v>
      </c>
      <c r="G446">
        <v>0</v>
      </c>
      <c r="H446" t="s">
        <v>11</v>
      </c>
      <c r="I446">
        <v>0</v>
      </c>
      <c r="J446" t="s">
        <v>11</v>
      </c>
      <c r="K446">
        <v>0</v>
      </c>
      <c r="L446" t="s">
        <v>11</v>
      </c>
      <c r="M446">
        <v>25</v>
      </c>
      <c r="N446">
        <f t="shared" si="37"/>
        <v>2.9582999999999999</v>
      </c>
      <c r="O446">
        <f t="shared" si="34"/>
        <v>0</v>
      </c>
      <c r="P446">
        <f t="shared" si="35"/>
        <v>0</v>
      </c>
      <c r="Q446">
        <f t="shared" si="36"/>
        <v>0</v>
      </c>
    </row>
    <row r="447" spans="1:17" x14ac:dyDescent="0.25">
      <c r="A447" t="s">
        <v>438</v>
      </c>
      <c r="B447">
        <v>30.9</v>
      </c>
      <c r="C447">
        <v>7.5204000000000004</v>
      </c>
      <c r="D447" s="1">
        <v>2.565E-6</v>
      </c>
      <c r="E447">
        <v>240</v>
      </c>
      <c r="G447">
        <v>1</v>
      </c>
      <c r="H447" t="s">
        <v>11</v>
      </c>
      <c r="I447">
        <v>0</v>
      </c>
      <c r="J447" t="s">
        <v>11</v>
      </c>
      <c r="K447">
        <v>1</v>
      </c>
      <c r="L447" t="s">
        <v>11</v>
      </c>
      <c r="M447">
        <v>26</v>
      </c>
      <c r="N447">
        <f t="shared" si="37"/>
        <v>2.9533</v>
      </c>
      <c r="O447">
        <f t="shared" si="34"/>
        <v>0.33860427318592762</v>
      </c>
      <c r="P447">
        <f t="shared" si="35"/>
        <v>0</v>
      </c>
      <c r="Q447">
        <f t="shared" si="36"/>
        <v>0.33860427318592762</v>
      </c>
    </row>
    <row r="448" spans="1:17" x14ac:dyDescent="0.25">
      <c r="A448" t="s">
        <v>439</v>
      </c>
      <c r="B448">
        <v>30.9</v>
      </c>
      <c r="C448">
        <v>7.5399000000000003</v>
      </c>
      <c r="D448" s="1">
        <v>3.146E-6</v>
      </c>
      <c r="E448">
        <v>240</v>
      </c>
      <c r="G448">
        <v>0</v>
      </c>
      <c r="H448" t="s">
        <v>11</v>
      </c>
      <c r="I448">
        <v>0</v>
      </c>
      <c r="J448" t="s">
        <v>11</v>
      </c>
      <c r="K448">
        <v>0</v>
      </c>
      <c r="L448" t="s">
        <v>11</v>
      </c>
      <c r="M448">
        <v>27</v>
      </c>
      <c r="N448">
        <f t="shared" si="37"/>
        <v>2.9482999999999997</v>
      </c>
      <c r="O448">
        <f t="shared" si="34"/>
        <v>0</v>
      </c>
      <c r="P448">
        <f t="shared" si="35"/>
        <v>0</v>
      </c>
      <c r="Q448">
        <f t="shared" si="36"/>
        <v>0</v>
      </c>
    </row>
    <row r="449" spans="1:17" x14ac:dyDescent="0.25">
      <c r="A449" t="s">
        <v>440</v>
      </c>
      <c r="B449">
        <v>30.9</v>
      </c>
      <c r="C449">
        <v>7.5586000000000002</v>
      </c>
      <c r="D449" s="1">
        <v>2.3980000000000002E-6</v>
      </c>
      <c r="E449">
        <v>240</v>
      </c>
      <c r="G449">
        <v>0</v>
      </c>
      <c r="H449" t="s">
        <v>11</v>
      </c>
      <c r="I449">
        <v>0</v>
      </c>
      <c r="J449" t="s">
        <v>11</v>
      </c>
      <c r="K449">
        <v>0</v>
      </c>
      <c r="L449" t="s">
        <v>11</v>
      </c>
      <c r="M449">
        <v>28</v>
      </c>
      <c r="N449">
        <f t="shared" si="37"/>
        <v>2.9432999999999998</v>
      </c>
      <c r="O449">
        <f t="shared" si="34"/>
        <v>0</v>
      </c>
      <c r="P449">
        <f t="shared" si="35"/>
        <v>0</v>
      </c>
      <c r="Q449">
        <f t="shared" si="36"/>
        <v>0</v>
      </c>
    </row>
    <row r="450" spans="1:17" x14ac:dyDescent="0.25">
      <c r="A450" t="s">
        <v>441</v>
      </c>
      <c r="B450">
        <v>30.9</v>
      </c>
      <c r="C450">
        <v>7.5811999999999999</v>
      </c>
      <c r="D450" s="1">
        <v>3.0299999999999998E-6</v>
      </c>
      <c r="E450">
        <v>240</v>
      </c>
      <c r="G450">
        <v>0</v>
      </c>
      <c r="H450" t="s">
        <v>11</v>
      </c>
      <c r="I450">
        <v>1</v>
      </c>
      <c r="J450" t="s">
        <v>11</v>
      </c>
      <c r="K450">
        <v>1</v>
      </c>
      <c r="L450" t="s">
        <v>11</v>
      </c>
      <c r="M450">
        <v>29</v>
      </c>
      <c r="N450">
        <f t="shared" si="37"/>
        <v>2.9382999999999999</v>
      </c>
      <c r="O450">
        <f t="shared" si="34"/>
        <v>0</v>
      </c>
      <c r="P450">
        <f t="shared" si="35"/>
        <v>0.34033284552292142</v>
      </c>
      <c r="Q450">
        <f t="shared" si="36"/>
        <v>0.34033284552292142</v>
      </c>
    </row>
    <row r="451" spans="1:17" x14ac:dyDescent="0.25">
      <c r="A451" t="s">
        <v>442</v>
      </c>
      <c r="B451">
        <v>30.9</v>
      </c>
      <c r="C451">
        <v>7.5990000000000002</v>
      </c>
      <c r="D451" s="1">
        <v>3.1530000000000001E-6</v>
      </c>
      <c r="E451">
        <v>240</v>
      </c>
      <c r="G451">
        <v>0</v>
      </c>
      <c r="H451" t="s">
        <v>11</v>
      </c>
      <c r="I451">
        <v>0</v>
      </c>
      <c r="J451" t="s">
        <v>11</v>
      </c>
      <c r="K451">
        <v>1</v>
      </c>
      <c r="L451" t="s">
        <v>11</v>
      </c>
      <c r="M451">
        <v>30</v>
      </c>
      <c r="N451">
        <f t="shared" si="37"/>
        <v>2.9333</v>
      </c>
      <c r="O451">
        <f t="shared" si="34"/>
        <v>0</v>
      </c>
      <c r="P451">
        <f t="shared" si="35"/>
        <v>0</v>
      </c>
      <c r="Q451">
        <f t="shared" si="36"/>
        <v>0.34091296492005591</v>
      </c>
    </row>
    <row r="452" spans="1:17" x14ac:dyDescent="0.25">
      <c r="A452" t="s">
        <v>443</v>
      </c>
      <c r="B452">
        <v>30</v>
      </c>
      <c r="C452">
        <v>7.6196999999999999</v>
      </c>
      <c r="D452" s="1">
        <v>2.6759999999999999E-6</v>
      </c>
      <c r="E452">
        <v>240</v>
      </c>
      <c r="G452">
        <v>0</v>
      </c>
      <c r="H452" t="s">
        <v>11</v>
      </c>
      <c r="I452">
        <v>0</v>
      </c>
      <c r="J452" t="s">
        <v>11</v>
      </c>
      <c r="K452">
        <v>1</v>
      </c>
      <c r="L452" t="s">
        <v>11</v>
      </c>
      <c r="M452">
        <v>31</v>
      </c>
      <c r="N452">
        <f t="shared" si="37"/>
        <v>2.9283000000000001</v>
      </c>
      <c r="O452">
        <f t="shared" si="34"/>
        <v>0</v>
      </c>
      <c r="P452">
        <f t="shared" si="35"/>
        <v>0</v>
      </c>
      <c r="Q452">
        <f t="shared" si="36"/>
        <v>0.34149506539630503</v>
      </c>
    </row>
    <row r="453" spans="1:17" x14ac:dyDescent="0.25">
      <c r="A453" t="s">
        <v>444</v>
      </c>
      <c r="B453">
        <v>30.9</v>
      </c>
      <c r="C453">
        <v>7.6406000000000001</v>
      </c>
      <c r="D453" s="1">
        <v>2.7690000000000001E-6</v>
      </c>
      <c r="E453">
        <v>240</v>
      </c>
      <c r="G453">
        <v>1</v>
      </c>
      <c r="H453" t="s">
        <v>11</v>
      </c>
      <c r="I453">
        <v>0</v>
      </c>
      <c r="J453" t="s">
        <v>11</v>
      </c>
      <c r="K453">
        <v>2</v>
      </c>
      <c r="L453" t="s">
        <v>11</v>
      </c>
      <c r="M453">
        <v>32</v>
      </c>
      <c r="N453">
        <f t="shared" si="37"/>
        <v>2.9232999999999998</v>
      </c>
      <c r="O453">
        <f t="shared" si="34"/>
        <v>0.34207915711695691</v>
      </c>
      <c r="P453">
        <f t="shared" si="35"/>
        <v>0</v>
      </c>
      <c r="Q453">
        <f t="shared" si="36"/>
        <v>0.68415831423391382</v>
      </c>
    </row>
    <row r="454" spans="1:17" x14ac:dyDescent="0.25">
      <c r="A454" t="s">
        <v>445</v>
      </c>
      <c r="B454">
        <v>30.9</v>
      </c>
      <c r="C454">
        <v>7.6619999999999999</v>
      </c>
      <c r="D454" s="1">
        <v>2.605E-6</v>
      </c>
      <c r="E454">
        <v>240</v>
      </c>
      <c r="G454">
        <v>0</v>
      </c>
      <c r="H454" t="s">
        <v>11</v>
      </c>
      <c r="I454">
        <v>0</v>
      </c>
      <c r="J454" t="s">
        <v>11</v>
      </c>
      <c r="K454">
        <v>0</v>
      </c>
      <c r="L454" t="s">
        <v>11</v>
      </c>
      <c r="M454">
        <v>33</v>
      </c>
      <c r="N454">
        <f t="shared" si="37"/>
        <v>2.9182999999999999</v>
      </c>
      <c r="O454">
        <f t="shared" si="34"/>
        <v>0</v>
      </c>
      <c r="P454">
        <f t="shared" si="35"/>
        <v>0</v>
      </c>
      <c r="Q454">
        <f t="shared" si="36"/>
        <v>0</v>
      </c>
    </row>
    <row r="455" spans="1:17" x14ac:dyDescent="0.25">
      <c r="A455" t="s">
        <v>446</v>
      </c>
      <c r="B455">
        <v>30.9</v>
      </c>
      <c r="C455">
        <v>7.6821999999999999</v>
      </c>
      <c r="D455" s="1">
        <v>3.1520000000000001E-6</v>
      </c>
      <c r="E455">
        <v>240</v>
      </c>
      <c r="G455">
        <v>0</v>
      </c>
      <c r="H455" t="s">
        <v>11</v>
      </c>
      <c r="I455">
        <v>0</v>
      </c>
      <c r="J455" t="s">
        <v>11</v>
      </c>
      <c r="K455">
        <v>2</v>
      </c>
      <c r="L455" t="s">
        <v>11</v>
      </c>
      <c r="M455">
        <v>34</v>
      </c>
      <c r="N455">
        <f t="shared" si="37"/>
        <v>2.9133</v>
      </c>
      <c r="O455">
        <f t="shared" si="34"/>
        <v>0</v>
      </c>
      <c r="P455">
        <f t="shared" si="35"/>
        <v>0</v>
      </c>
      <c r="Q455">
        <f t="shared" si="36"/>
        <v>0.68650671060309609</v>
      </c>
    </row>
    <row r="456" spans="1:17" x14ac:dyDescent="0.25">
      <c r="A456" t="s">
        <v>447</v>
      </c>
      <c r="B456">
        <v>30.9</v>
      </c>
      <c r="C456">
        <v>7.7005999999999997</v>
      </c>
      <c r="D456" s="1">
        <v>2.2520000000000002E-6</v>
      </c>
      <c r="E456">
        <v>240</v>
      </c>
      <c r="G456">
        <v>1</v>
      </c>
      <c r="H456" t="s">
        <v>11</v>
      </c>
      <c r="I456">
        <v>0</v>
      </c>
      <c r="J456" t="s">
        <v>11</v>
      </c>
      <c r="K456">
        <v>2</v>
      </c>
      <c r="L456" t="s">
        <v>11</v>
      </c>
      <c r="M456">
        <v>35</v>
      </c>
      <c r="N456">
        <f t="shared" si="37"/>
        <v>2.9083000000000001</v>
      </c>
      <c r="O456">
        <f t="shared" si="34"/>
        <v>0.34384348244679019</v>
      </c>
      <c r="P456">
        <f t="shared" si="35"/>
        <v>0</v>
      </c>
      <c r="Q456">
        <f t="shared" si="36"/>
        <v>0.68768696489358039</v>
      </c>
    </row>
    <row r="457" spans="1:17" x14ac:dyDescent="0.25">
      <c r="A457" t="s">
        <v>448</v>
      </c>
      <c r="B457">
        <v>30.9</v>
      </c>
      <c r="C457">
        <v>7.7211999999999996</v>
      </c>
      <c r="D457" s="1">
        <v>2.4380000000000002E-6</v>
      </c>
      <c r="E457">
        <v>240</v>
      </c>
      <c r="G457">
        <v>0</v>
      </c>
      <c r="H457" t="s">
        <v>11</v>
      </c>
      <c r="I457">
        <v>0</v>
      </c>
      <c r="J457" t="s">
        <v>11</v>
      </c>
      <c r="K457">
        <v>0.5</v>
      </c>
      <c r="L457" t="s">
        <v>11</v>
      </c>
      <c r="M457">
        <v>36</v>
      </c>
      <c r="N457">
        <f t="shared" si="37"/>
        <v>2.9032999999999998</v>
      </c>
      <c r="O457">
        <f t="shared" si="34"/>
        <v>0</v>
      </c>
      <c r="P457">
        <f t="shared" si="35"/>
        <v>0</v>
      </c>
      <c r="Q457">
        <f t="shared" si="36"/>
        <v>0.17221782110012746</v>
      </c>
    </row>
    <row r="458" spans="1:17" x14ac:dyDescent="0.25">
      <c r="A458" t="s">
        <v>449</v>
      </c>
      <c r="B458">
        <v>30.9</v>
      </c>
      <c r="C458">
        <v>7.7411000000000003</v>
      </c>
      <c r="D458" s="1">
        <v>2.4949999999999998E-6</v>
      </c>
      <c r="E458">
        <v>240</v>
      </c>
      <c r="G458">
        <v>0</v>
      </c>
      <c r="H458" t="s">
        <v>11</v>
      </c>
      <c r="I458">
        <v>0</v>
      </c>
      <c r="J458" t="s">
        <v>11</v>
      </c>
      <c r="K458">
        <v>0</v>
      </c>
      <c r="L458" t="s">
        <v>11</v>
      </c>
      <c r="M458">
        <v>37</v>
      </c>
      <c r="N458">
        <f t="shared" si="37"/>
        <v>2.8982999999999999</v>
      </c>
      <c r="O458">
        <f t="shared" si="34"/>
        <v>0</v>
      </c>
      <c r="P458">
        <f t="shared" si="35"/>
        <v>0</v>
      </c>
      <c r="Q458">
        <f t="shared" si="36"/>
        <v>0</v>
      </c>
    </row>
    <row r="459" spans="1:17" x14ac:dyDescent="0.25">
      <c r="A459" t="s">
        <v>450</v>
      </c>
      <c r="B459">
        <v>30.9</v>
      </c>
      <c r="C459">
        <v>7.7605000000000004</v>
      </c>
      <c r="D459" s="1">
        <v>2.8159999999999998E-6</v>
      </c>
      <c r="E459">
        <v>240</v>
      </c>
      <c r="G459">
        <v>0</v>
      </c>
      <c r="H459" t="s">
        <v>11</v>
      </c>
      <c r="I459">
        <v>0</v>
      </c>
      <c r="J459" t="s">
        <v>11</v>
      </c>
      <c r="K459">
        <v>0</v>
      </c>
      <c r="L459" t="s">
        <v>11</v>
      </c>
      <c r="M459">
        <v>38</v>
      </c>
      <c r="N459">
        <f t="shared" si="37"/>
        <v>2.8933</v>
      </c>
      <c r="O459">
        <f t="shared" si="34"/>
        <v>0</v>
      </c>
      <c r="P459">
        <f t="shared" si="35"/>
        <v>0</v>
      </c>
      <c r="Q459">
        <f t="shared" si="36"/>
        <v>0</v>
      </c>
    </row>
    <row r="460" spans="1:17" x14ac:dyDescent="0.25">
      <c r="A460" t="s">
        <v>451</v>
      </c>
      <c r="B460">
        <v>30.9</v>
      </c>
      <c r="C460">
        <v>7.7809999999999997</v>
      </c>
      <c r="D460" s="1">
        <v>3.0520000000000002E-6</v>
      </c>
      <c r="E460">
        <v>240</v>
      </c>
      <c r="G460">
        <v>0</v>
      </c>
      <c r="H460" t="s">
        <v>11</v>
      </c>
      <c r="I460">
        <v>0</v>
      </c>
      <c r="J460" t="s">
        <v>11</v>
      </c>
      <c r="K460">
        <v>0</v>
      </c>
      <c r="L460" t="s">
        <v>11</v>
      </c>
      <c r="M460">
        <v>39</v>
      </c>
      <c r="N460">
        <f t="shared" si="37"/>
        <v>2.8883000000000001</v>
      </c>
      <c r="O460">
        <f t="shared" si="34"/>
        <v>0</v>
      </c>
      <c r="P460">
        <f t="shared" si="35"/>
        <v>0</v>
      </c>
      <c r="Q460">
        <f t="shared" si="36"/>
        <v>0</v>
      </c>
    </row>
    <row r="461" spans="1:17" x14ac:dyDescent="0.25">
      <c r="A461" t="s">
        <v>452</v>
      </c>
      <c r="B461">
        <v>30.9</v>
      </c>
      <c r="C461">
        <v>7.8006000000000002</v>
      </c>
      <c r="D461" s="1">
        <v>2.8119999999999999E-6</v>
      </c>
      <c r="E461">
        <v>240</v>
      </c>
      <c r="G461">
        <v>0</v>
      </c>
      <c r="H461" t="s">
        <v>11</v>
      </c>
      <c r="I461">
        <v>0</v>
      </c>
      <c r="J461" t="s">
        <v>11</v>
      </c>
      <c r="K461">
        <v>1</v>
      </c>
      <c r="L461" t="s">
        <v>11</v>
      </c>
      <c r="M461">
        <v>40</v>
      </c>
      <c r="N461">
        <f t="shared" si="37"/>
        <v>2.8832999999999998</v>
      </c>
      <c r="O461">
        <f t="shared" si="34"/>
        <v>0</v>
      </c>
      <c r="P461">
        <f t="shared" si="35"/>
        <v>0</v>
      </c>
      <c r="Q461">
        <f t="shared" si="36"/>
        <v>0.34682481878403221</v>
      </c>
    </row>
    <row r="462" spans="1:17" x14ac:dyDescent="0.25">
      <c r="A462" t="s">
        <v>453</v>
      </c>
      <c r="B462">
        <v>30.9</v>
      </c>
      <c r="C462">
        <v>7.8201000000000001</v>
      </c>
      <c r="D462" s="1">
        <v>2.6240000000000002E-6</v>
      </c>
      <c r="E462">
        <v>240</v>
      </c>
      <c r="G462">
        <v>0</v>
      </c>
      <c r="H462" t="s">
        <v>11</v>
      </c>
      <c r="I462">
        <v>0</v>
      </c>
      <c r="J462" t="s">
        <v>11</v>
      </c>
      <c r="K462">
        <v>1</v>
      </c>
      <c r="L462" t="s">
        <v>11</v>
      </c>
      <c r="M462">
        <v>41</v>
      </c>
      <c r="N462">
        <f t="shared" si="37"/>
        <v>2.8782999999999999</v>
      </c>
      <c r="O462">
        <f t="shared" si="34"/>
        <v>0</v>
      </c>
      <c r="P462">
        <f t="shared" si="35"/>
        <v>0</v>
      </c>
      <c r="Q462">
        <f t="shared" si="36"/>
        <v>0.34742730083729984</v>
      </c>
    </row>
    <row r="463" spans="1:17" x14ac:dyDescent="0.25">
      <c r="A463" t="s">
        <v>454</v>
      </c>
      <c r="B463">
        <v>30.9</v>
      </c>
      <c r="C463">
        <v>7.8402000000000003</v>
      </c>
      <c r="D463" s="1">
        <v>2.3209999999999999E-6</v>
      </c>
      <c r="E463">
        <v>240</v>
      </c>
      <c r="G463">
        <v>0</v>
      </c>
      <c r="H463" t="s">
        <v>11</v>
      </c>
      <c r="I463">
        <v>0</v>
      </c>
      <c r="J463" t="s">
        <v>11</v>
      </c>
      <c r="K463">
        <v>0</v>
      </c>
      <c r="L463" t="s">
        <v>11</v>
      </c>
      <c r="M463">
        <v>42</v>
      </c>
      <c r="N463">
        <f t="shared" si="37"/>
        <v>2.8733</v>
      </c>
      <c r="O463">
        <f t="shared" si="34"/>
        <v>0</v>
      </c>
      <c r="P463">
        <f t="shared" si="35"/>
        <v>0</v>
      </c>
      <c r="Q463">
        <f t="shared" si="36"/>
        <v>0</v>
      </c>
    </row>
    <row r="464" spans="1:17" x14ac:dyDescent="0.25">
      <c r="A464" t="s">
        <v>455</v>
      </c>
      <c r="B464">
        <v>30.9</v>
      </c>
      <c r="C464">
        <v>7.8609</v>
      </c>
      <c r="D464" s="1">
        <v>3.1350000000000001E-6</v>
      </c>
      <c r="E464">
        <v>240</v>
      </c>
      <c r="G464">
        <v>0</v>
      </c>
      <c r="H464" t="s">
        <v>11</v>
      </c>
      <c r="I464">
        <v>0</v>
      </c>
      <c r="J464" t="s">
        <v>11</v>
      </c>
      <c r="K464">
        <v>0</v>
      </c>
      <c r="L464" t="s">
        <v>11</v>
      </c>
      <c r="M464">
        <v>43</v>
      </c>
      <c r="N464">
        <f t="shared" si="37"/>
        <v>2.8683000000000001</v>
      </c>
      <c r="O464">
        <f t="shared" si="34"/>
        <v>0</v>
      </c>
      <c r="P464">
        <f t="shared" si="35"/>
        <v>0</v>
      </c>
      <c r="Q464">
        <f t="shared" si="36"/>
        <v>0</v>
      </c>
    </row>
    <row r="465" spans="1:17" x14ac:dyDescent="0.25">
      <c r="A465" t="s">
        <v>456</v>
      </c>
      <c r="B465">
        <v>30.9</v>
      </c>
      <c r="C465">
        <v>7.8783000000000003</v>
      </c>
      <c r="D465" s="1">
        <v>3.0299999999999998E-6</v>
      </c>
      <c r="E465">
        <v>240</v>
      </c>
      <c r="G465">
        <v>0</v>
      </c>
      <c r="H465" t="s">
        <v>11</v>
      </c>
      <c r="I465">
        <v>1</v>
      </c>
      <c r="J465" t="s">
        <v>11</v>
      </c>
      <c r="K465">
        <v>2</v>
      </c>
      <c r="L465" t="s">
        <v>11</v>
      </c>
      <c r="M465">
        <v>44</v>
      </c>
      <c r="N465">
        <f t="shared" si="37"/>
        <v>2.8632999999999997</v>
      </c>
      <c r="O465">
        <f t="shared" si="34"/>
        <v>0</v>
      </c>
      <c r="P465">
        <f t="shared" si="35"/>
        <v>0.34924737191352639</v>
      </c>
      <c r="Q465">
        <f t="shared" si="36"/>
        <v>0.69849474382705279</v>
      </c>
    </row>
    <row r="466" spans="1:17" x14ac:dyDescent="0.25">
      <c r="A466" t="s">
        <v>457</v>
      </c>
      <c r="B466">
        <v>30.9</v>
      </c>
      <c r="C466">
        <v>7.9013</v>
      </c>
      <c r="D466" s="1">
        <v>3.1269999999999999E-6</v>
      </c>
      <c r="E466">
        <v>240</v>
      </c>
      <c r="G466">
        <v>0</v>
      </c>
      <c r="H466" t="s">
        <v>11</v>
      </c>
      <c r="I466">
        <v>0</v>
      </c>
      <c r="J466" t="s">
        <v>11</v>
      </c>
      <c r="K466">
        <v>0</v>
      </c>
      <c r="L466" t="s">
        <v>11</v>
      </c>
      <c r="M466">
        <v>45</v>
      </c>
      <c r="N466">
        <f t="shared" si="37"/>
        <v>2.8582999999999998</v>
      </c>
      <c r="O466">
        <f t="shared" ref="O466:O521" si="38">G466/N466</f>
        <v>0</v>
      </c>
      <c r="P466">
        <f t="shared" ref="P466:P521" si="39">I466/N466</f>
        <v>0</v>
      </c>
      <c r="Q466">
        <f t="shared" ref="Q466:Q521" si="40">K466/N466</f>
        <v>0</v>
      </c>
    </row>
    <row r="467" spans="1:17" x14ac:dyDescent="0.25">
      <c r="A467" t="s">
        <v>458</v>
      </c>
      <c r="B467">
        <v>30.9</v>
      </c>
      <c r="C467">
        <v>7.9215</v>
      </c>
      <c r="D467" s="1">
        <v>2.5450000000000002E-6</v>
      </c>
      <c r="E467">
        <v>240</v>
      </c>
      <c r="G467">
        <v>0</v>
      </c>
      <c r="H467" t="s">
        <v>11</v>
      </c>
      <c r="I467">
        <v>2</v>
      </c>
      <c r="J467" t="s">
        <v>11</v>
      </c>
      <c r="K467">
        <v>2</v>
      </c>
      <c r="L467" t="s">
        <v>11</v>
      </c>
      <c r="M467">
        <v>46</v>
      </c>
      <c r="N467">
        <f t="shared" si="37"/>
        <v>2.8532999999999999</v>
      </c>
      <c r="O467">
        <f t="shared" si="38"/>
        <v>0</v>
      </c>
      <c r="P467">
        <f t="shared" si="39"/>
        <v>0.70094276802299094</v>
      </c>
      <c r="Q467">
        <f t="shared" si="40"/>
        <v>0.70094276802299094</v>
      </c>
    </row>
    <row r="468" spans="1:17" x14ac:dyDescent="0.25">
      <c r="A468" t="s">
        <v>459</v>
      </c>
      <c r="B468">
        <v>30.9</v>
      </c>
      <c r="C468">
        <v>7.9401999999999999</v>
      </c>
      <c r="D468" s="1">
        <v>3.1269999999999999E-6</v>
      </c>
      <c r="E468">
        <v>240</v>
      </c>
      <c r="G468">
        <v>0</v>
      </c>
      <c r="H468" t="s">
        <v>11</v>
      </c>
      <c r="I468">
        <v>0</v>
      </c>
      <c r="J468" t="s">
        <v>11</v>
      </c>
      <c r="K468">
        <v>1</v>
      </c>
      <c r="L468" t="s">
        <v>11</v>
      </c>
      <c r="M468">
        <v>47</v>
      </c>
      <c r="N468">
        <f t="shared" si="37"/>
        <v>2.8483000000000001</v>
      </c>
      <c r="O468">
        <f t="shared" si="38"/>
        <v>0</v>
      </c>
      <c r="P468">
        <f t="shared" si="39"/>
        <v>0</v>
      </c>
      <c r="Q468">
        <f t="shared" si="40"/>
        <v>0.35108661306744371</v>
      </c>
    </row>
    <row r="469" spans="1:17" x14ac:dyDescent="0.25">
      <c r="A469" t="s">
        <v>460</v>
      </c>
      <c r="B469">
        <v>30.9</v>
      </c>
      <c r="C469">
        <v>7.9585999999999997</v>
      </c>
      <c r="D469" s="1">
        <v>3.1130000000000001E-6</v>
      </c>
      <c r="E469">
        <v>240</v>
      </c>
      <c r="G469">
        <v>1</v>
      </c>
      <c r="H469" t="s">
        <v>11</v>
      </c>
      <c r="I469">
        <v>1</v>
      </c>
      <c r="J469" t="s">
        <v>11</v>
      </c>
      <c r="K469">
        <v>2.5</v>
      </c>
      <c r="L469" t="s">
        <v>11</v>
      </c>
      <c r="M469">
        <v>48</v>
      </c>
      <c r="N469">
        <f t="shared" si="37"/>
        <v>2.8433000000000002</v>
      </c>
      <c r="O469">
        <f t="shared" si="38"/>
        <v>0.35170400590862727</v>
      </c>
      <c r="P469">
        <f t="shared" si="39"/>
        <v>0.35170400590862727</v>
      </c>
      <c r="Q469">
        <f t="shared" si="40"/>
        <v>0.87926001477156823</v>
      </c>
    </row>
    <row r="470" spans="1:17" x14ac:dyDescent="0.25">
      <c r="A470" t="s">
        <v>461</v>
      </c>
      <c r="B470">
        <v>30.9</v>
      </c>
      <c r="C470">
        <v>7.9813000000000001</v>
      </c>
      <c r="D470" s="1">
        <v>3.0699999999999998E-6</v>
      </c>
      <c r="E470">
        <v>240</v>
      </c>
      <c r="G470">
        <v>0</v>
      </c>
      <c r="H470" t="s">
        <v>11</v>
      </c>
      <c r="I470">
        <v>0</v>
      </c>
      <c r="J470" t="s">
        <v>11</v>
      </c>
      <c r="K470">
        <v>0</v>
      </c>
      <c r="L470" t="s">
        <v>11</v>
      </c>
      <c r="M470">
        <v>49</v>
      </c>
      <c r="N470">
        <f t="shared" si="37"/>
        <v>2.8382999999999998</v>
      </c>
      <c r="O470">
        <f t="shared" si="38"/>
        <v>0</v>
      </c>
      <c r="P470">
        <f t="shared" si="39"/>
        <v>0</v>
      </c>
      <c r="Q470">
        <f t="shared" si="40"/>
        <v>0</v>
      </c>
    </row>
    <row r="471" spans="1:17" x14ac:dyDescent="0.25">
      <c r="A471" t="s">
        <v>462</v>
      </c>
      <c r="B471">
        <v>30.9</v>
      </c>
      <c r="C471">
        <v>8.0027000000000008</v>
      </c>
      <c r="D471" s="1">
        <v>3.1219999999999999E-6</v>
      </c>
      <c r="E471">
        <v>240</v>
      </c>
      <c r="G471">
        <v>0.5</v>
      </c>
      <c r="H471" t="s">
        <v>11</v>
      </c>
      <c r="I471">
        <v>0</v>
      </c>
      <c r="J471" t="s">
        <v>11</v>
      </c>
      <c r="K471">
        <v>1.5</v>
      </c>
      <c r="L471" t="s">
        <v>11</v>
      </c>
      <c r="M471">
        <v>50</v>
      </c>
      <c r="N471">
        <f t="shared" si="37"/>
        <v>2.8332999999999999</v>
      </c>
      <c r="O471">
        <f t="shared" si="38"/>
        <v>0.17647266438428688</v>
      </c>
      <c r="P471">
        <f t="shared" si="39"/>
        <v>0</v>
      </c>
      <c r="Q471">
        <f t="shared" si="40"/>
        <v>0.52941799315286064</v>
      </c>
    </row>
    <row r="472" spans="1:17" x14ac:dyDescent="0.25">
      <c r="A472" t="s">
        <v>463</v>
      </c>
      <c r="B472">
        <v>30.9</v>
      </c>
      <c r="C472">
        <v>8.0212000000000003</v>
      </c>
      <c r="D472" s="1">
        <v>3.1319999999999998E-6</v>
      </c>
      <c r="E472">
        <v>240</v>
      </c>
      <c r="G472">
        <v>0</v>
      </c>
      <c r="H472" t="s">
        <v>11</v>
      </c>
      <c r="I472">
        <v>0</v>
      </c>
      <c r="J472" t="s">
        <v>11</v>
      </c>
      <c r="K472">
        <v>2.5</v>
      </c>
      <c r="L472" t="s">
        <v>11</v>
      </c>
      <c r="M472">
        <v>51</v>
      </c>
      <c r="N472">
        <f t="shared" si="37"/>
        <v>2.8283</v>
      </c>
      <c r="O472">
        <f t="shared" si="38"/>
        <v>0</v>
      </c>
      <c r="P472">
        <f t="shared" si="39"/>
        <v>0</v>
      </c>
      <c r="Q472">
        <f t="shared" si="40"/>
        <v>0.88392320475197117</v>
      </c>
    </row>
    <row r="473" spans="1:17" x14ac:dyDescent="0.25">
      <c r="A473" t="s">
        <v>464</v>
      </c>
      <c r="B473">
        <v>30.9</v>
      </c>
      <c r="C473">
        <v>8.0420999999999996</v>
      </c>
      <c r="D473" s="1">
        <v>3.1209999999999998E-6</v>
      </c>
      <c r="E473">
        <v>240</v>
      </c>
      <c r="G473">
        <v>0</v>
      </c>
      <c r="H473" t="s">
        <v>11</v>
      </c>
      <c r="I473">
        <v>0</v>
      </c>
      <c r="J473" t="s">
        <v>11</v>
      </c>
      <c r="K473">
        <v>0</v>
      </c>
      <c r="L473" t="s">
        <v>11</v>
      </c>
      <c r="M473">
        <v>52</v>
      </c>
      <c r="N473">
        <f t="shared" si="37"/>
        <v>2.8232999999999997</v>
      </c>
      <c r="O473">
        <f t="shared" si="38"/>
        <v>0</v>
      </c>
      <c r="P473">
        <f t="shared" si="39"/>
        <v>0</v>
      </c>
      <c r="Q473">
        <f t="shared" si="40"/>
        <v>0</v>
      </c>
    </row>
    <row r="474" spans="1:17" x14ac:dyDescent="0.25">
      <c r="A474" t="s">
        <v>465</v>
      </c>
      <c r="B474">
        <v>30.9</v>
      </c>
      <c r="C474">
        <v>8.0593000000000004</v>
      </c>
      <c r="D474" s="1">
        <v>2.8629999999999999E-6</v>
      </c>
      <c r="E474">
        <v>240</v>
      </c>
      <c r="G474">
        <v>0</v>
      </c>
      <c r="H474" t="s">
        <v>11</v>
      </c>
      <c r="I474">
        <v>1</v>
      </c>
      <c r="J474" t="s">
        <v>11</v>
      </c>
      <c r="K474">
        <v>2</v>
      </c>
      <c r="L474" t="s">
        <v>11</v>
      </c>
      <c r="M474">
        <v>53</v>
      </c>
      <c r="N474">
        <f t="shared" si="37"/>
        <v>2.8182999999999998</v>
      </c>
      <c r="O474">
        <f t="shared" si="38"/>
        <v>0</v>
      </c>
      <c r="P474">
        <f t="shared" si="39"/>
        <v>0.35482382996842071</v>
      </c>
      <c r="Q474">
        <f t="shared" si="40"/>
        <v>0.70964765993684142</v>
      </c>
    </row>
    <row r="475" spans="1:17" x14ac:dyDescent="0.25">
      <c r="A475" t="s">
        <v>466</v>
      </c>
      <c r="B475">
        <v>30.9</v>
      </c>
      <c r="C475">
        <v>8.0805000000000007</v>
      </c>
      <c r="D475" s="1">
        <v>3.1410000000000001E-6</v>
      </c>
      <c r="E475">
        <v>240</v>
      </c>
      <c r="G475">
        <v>0</v>
      </c>
      <c r="H475" t="s">
        <v>11</v>
      </c>
      <c r="I475">
        <v>0</v>
      </c>
      <c r="J475" t="s">
        <v>11</v>
      </c>
      <c r="K475">
        <v>2</v>
      </c>
      <c r="L475" t="s">
        <v>11</v>
      </c>
      <c r="M475">
        <v>54</v>
      </c>
      <c r="N475">
        <f t="shared" si="37"/>
        <v>2.8132999999999999</v>
      </c>
      <c r="O475">
        <f t="shared" si="38"/>
        <v>0</v>
      </c>
      <c r="P475">
        <f t="shared" si="39"/>
        <v>0</v>
      </c>
      <c r="Q475">
        <f t="shared" si="40"/>
        <v>0.71090889702484628</v>
      </c>
    </row>
    <row r="476" spans="1:17" x14ac:dyDescent="0.25">
      <c r="A476" t="s">
        <v>467</v>
      </c>
      <c r="B476">
        <v>30.9</v>
      </c>
      <c r="C476">
        <v>8.1004000000000005</v>
      </c>
      <c r="D476" s="1">
        <v>3.123E-6</v>
      </c>
      <c r="E476">
        <v>240</v>
      </c>
      <c r="G476">
        <v>0</v>
      </c>
      <c r="H476" t="s">
        <v>11</v>
      </c>
      <c r="I476">
        <v>0</v>
      </c>
      <c r="J476" t="s">
        <v>11</v>
      </c>
      <c r="K476">
        <v>0</v>
      </c>
      <c r="L476" t="s">
        <v>11</v>
      </c>
      <c r="M476">
        <v>55</v>
      </c>
      <c r="N476">
        <f t="shared" si="37"/>
        <v>2.8083</v>
      </c>
      <c r="O476">
        <f t="shared" si="38"/>
        <v>0</v>
      </c>
      <c r="P476">
        <f t="shared" si="39"/>
        <v>0</v>
      </c>
      <c r="Q476">
        <f t="shared" si="40"/>
        <v>0</v>
      </c>
    </row>
    <row r="477" spans="1:17" x14ac:dyDescent="0.25">
      <c r="A477" t="s">
        <v>468</v>
      </c>
      <c r="B477">
        <v>30.9</v>
      </c>
      <c r="C477">
        <v>8.1189999999999998</v>
      </c>
      <c r="D477" s="1">
        <v>2.3700000000000002E-6</v>
      </c>
      <c r="E477">
        <v>240</v>
      </c>
      <c r="G477">
        <v>0</v>
      </c>
      <c r="H477" t="s">
        <v>11</v>
      </c>
      <c r="I477">
        <v>0</v>
      </c>
      <c r="J477" t="s">
        <v>11</v>
      </c>
      <c r="K477">
        <v>0</v>
      </c>
      <c r="L477" t="s">
        <v>11</v>
      </c>
      <c r="M477">
        <v>56</v>
      </c>
      <c r="N477">
        <f t="shared" si="37"/>
        <v>2.8033000000000001</v>
      </c>
      <c r="O477">
        <f t="shared" si="38"/>
        <v>0</v>
      </c>
      <c r="P477">
        <f t="shared" si="39"/>
        <v>0</v>
      </c>
      <c r="Q477">
        <f t="shared" si="40"/>
        <v>0</v>
      </c>
    </row>
    <row r="478" spans="1:17" x14ac:dyDescent="0.25">
      <c r="A478" t="s">
        <v>469</v>
      </c>
      <c r="B478">
        <v>30.9</v>
      </c>
      <c r="C478">
        <v>8.1365999999999996</v>
      </c>
      <c r="D478" s="1">
        <v>2.7599999999999998E-6</v>
      </c>
      <c r="E478">
        <v>240</v>
      </c>
      <c r="G478">
        <v>0</v>
      </c>
      <c r="H478" t="s">
        <v>11</v>
      </c>
      <c r="I478">
        <v>0</v>
      </c>
      <c r="J478" t="s">
        <v>11</v>
      </c>
      <c r="K478">
        <v>1</v>
      </c>
      <c r="L478" t="s">
        <v>11</v>
      </c>
      <c r="M478">
        <v>57</v>
      </c>
      <c r="N478">
        <f t="shared" si="37"/>
        <v>2.7982999999999998</v>
      </c>
      <c r="O478">
        <f t="shared" si="38"/>
        <v>0</v>
      </c>
      <c r="P478">
        <f t="shared" si="39"/>
        <v>0</v>
      </c>
      <c r="Q478">
        <f t="shared" si="40"/>
        <v>0.35735982560840512</v>
      </c>
    </row>
    <row r="479" spans="1:17" x14ac:dyDescent="0.25">
      <c r="A479" t="s">
        <v>470</v>
      </c>
      <c r="B479">
        <v>30.9</v>
      </c>
      <c r="C479">
        <v>8.1586999999999996</v>
      </c>
      <c r="D479" s="1">
        <v>3.128E-6</v>
      </c>
      <c r="E479">
        <v>240</v>
      </c>
      <c r="G479">
        <v>0</v>
      </c>
      <c r="H479" t="s">
        <v>11</v>
      </c>
      <c r="I479">
        <v>0</v>
      </c>
      <c r="J479" t="s">
        <v>11</v>
      </c>
      <c r="K479">
        <v>3</v>
      </c>
      <c r="L479" t="s">
        <v>11</v>
      </c>
      <c r="M479">
        <v>58</v>
      </c>
      <c r="N479">
        <f t="shared" si="37"/>
        <v>2.7932999999999999</v>
      </c>
      <c r="O479">
        <f t="shared" si="38"/>
        <v>0</v>
      </c>
      <c r="P479">
        <f t="shared" si="39"/>
        <v>0</v>
      </c>
      <c r="Q479">
        <f t="shared" si="40"/>
        <v>1.073998496402105</v>
      </c>
    </row>
    <row r="480" spans="1:17" x14ac:dyDescent="0.25">
      <c r="A480" t="s">
        <v>471</v>
      </c>
      <c r="B480">
        <v>30.9</v>
      </c>
      <c r="C480">
        <v>8.1795000000000009</v>
      </c>
      <c r="D480" s="1">
        <v>2.959E-6</v>
      </c>
      <c r="E480">
        <v>240</v>
      </c>
      <c r="G480">
        <v>0</v>
      </c>
      <c r="H480" t="s">
        <v>11</v>
      </c>
      <c r="I480">
        <v>0</v>
      </c>
      <c r="J480" t="s">
        <v>11</v>
      </c>
      <c r="K480">
        <v>0</v>
      </c>
      <c r="L480" t="s">
        <v>11</v>
      </c>
      <c r="M480">
        <v>59</v>
      </c>
      <c r="N480">
        <f t="shared" si="37"/>
        <v>2.7883</v>
      </c>
      <c r="O480">
        <f t="shared" si="38"/>
        <v>0</v>
      </c>
      <c r="P480">
        <f t="shared" si="39"/>
        <v>0</v>
      </c>
      <c r="Q480">
        <f t="shared" si="40"/>
        <v>0</v>
      </c>
    </row>
    <row r="481" spans="1:17" x14ac:dyDescent="0.25">
      <c r="A481" t="s">
        <v>472</v>
      </c>
      <c r="B481">
        <v>30.9</v>
      </c>
      <c r="C481">
        <v>8.1990999999999996</v>
      </c>
      <c r="D481" s="1">
        <v>3.1319999999999998E-6</v>
      </c>
      <c r="E481">
        <v>240</v>
      </c>
      <c r="G481">
        <v>0</v>
      </c>
      <c r="H481" t="s">
        <v>11</v>
      </c>
      <c r="I481">
        <v>0</v>
      </c>
      <c r="J481" t="s">
        <v>11</v>
      </c>
      <c r="K481">
        <v>2</v>
      </c>
      <c r="L481" t="s">
        <v>11</v>
      </c>
      <c r="M481">
        <v>60</v>
      </c>
      <c r="N481">
        <f t="shared" si="37"/>
        <v>2.7833000000000001</v>
      </c>
      <c r="O481">
        <f t="shared" si="38"/>
        <v>0</v>
      </c>
      <c r="P481">
        <f t="shared" si="39"/>
        <v>0</v>
      </c>
      <c r="Q481">
        <f t="shared" si="40"/>
        <v>0.71857147989796277</v>
      </c>
    </row>
    <row r="482" spans="1:17" x14ac:dyDescent="0.25">
      <c r="A482" t="s">
        <v>473</v>
      </c>
      <c r="B482">
        <v>30.9</v>
      </c>
      <c r="C482">
        <v>8.218</v>
      </c>
      <c r="D482" s="1">
        <v>2.3860000000000001E-6</v>
      </c>
      <c r="E482">
        <v>240</v>
      </c>
      <c r="G482">
        <v>0</v>
      </c>
      <c r="H482" t="s">
        <v>11</v>
      </c>
      <c r="I482">
        <v>0</v>
      </c>
      <c r="J482" t="s">
        <v>11</v>
      </c>
      <c r="K482">
        <v>1</v>
      </c>
      <c r="L482" t="s">
        <v>11</v>
      </c>
      <c r="M482">
        <v>61</v>
      </c>
      <c r="N482">
        <f t="shared" si="37"/>
        <v>2.7782999999999998</v>
      </c>
      <c r="O482">
        <f t="shared" si="38"/>
        <v>0</v>
      </c>
      <c r="P482">
        <f t="shared" si="39"/>
        <v>0</v>
      </c>
      <c r="Q482">
        <f t="shared" si="40"/>
        <v>0.35993233272144842</v>
      </c>
    </row>
    <row r="483" spans="1:17" x14ac:dyDescent="0.25">
      <c r="A483" t="s">
        <v>474</v>
      </c>
      <c r="B483">
        <v>30.9</v>
      </c>
      <c r="C483">
        <v>8.2383000000000006</v>
      </c>
      <c r="D483" s="1">
        <v>3.128E-6</v>
      </c>
      <c r="E483">
        <v>240</v>
      </c>
      <c r="G483">
        <v>0</v>
      </c>
      <c r="H483" t="s">
        <v>11</v>
      </c>
      <c r="I483">
        <v>0</v>
      </c>
      <c r="J483" t="s">
        <v>11</v>
      </c>
      <c r="K483">
        <v>1</v>
      </c>
      <c r="L483" t="s">
        <v>11</v>
      </c>
      <c r="M483">
        <v>62</v>
      </c>
      <c r="N483">
        <f t="shared" si="37"/>
        <v>2.7732999999999999</v>
      </c>
      <c r="O483">
        <f t="shared" si="38"/>
        <v>0</v>
      </c>
      <c r="P483">
        <f t="shared" si="39"/>
        <v>0</v>
      </c>
      <c r="Q483">
        <f t="shared" si="40"/>
        <v>0.36058125698626187</v>
      </c>
    </row>
    <row r="484" spans="1:17" x14ac:dyDescent="0.25">
      <c r="A484" t="s">
        <v>475</v>
      </c>
      <c r="B484">
        <v>30.9</v>
      </c>
      <c r="C484">
        <v>8.26</v>
      </c>
      <c r="D484" s="1">
        <v>3.1269999999999999E-6</v>
      </c>
      <c r="E484">
        <v>240</v>
      </c>
      <c r="G484">
        <v>0</v>
      </c>
      <c r="H484" t="s">
        <v>11</v>
      </c>
      <c r="I484">
        <v>0</v>
      </c>
      <c r="J484" t="s">
        <v>11</v>
      </c>
      <c r="K484">
        <v>3</v>
      </c>
      <c r="L484" t="s">
        <v>11</v>
      </c>
      <c r="M484">
        <v>63</v>
      </c>
      <c r="N484">
        <f t="shared" si="37"/>
        <v>2.7683</v>
      </c>
      <c r="O484">
        <f t="shared" si="38"/>
        <v>0</v>
      </c>
      <c r="P484">
        <f t="shared" si="39"/>
        <v>0</v>
      </c>
      <c r="Q484">
        <f t="shared" si="40"/>
        <v>1.0836975761297547</v>
      </c>
    </row>
    <row r="485" spans="1:17" x14ac:dyDescent="0.25">
      <c r="A485" t="s">
        <v>476</v>
      </c>
      <c r="B485">
        <v>30.9</v>
      </c>
      <c r="C485">
        <v>8.2812999999999999</v>
      </c>
      <c r="D485" s="1">
        <v>3.1329999999999999E-6</v>
      </c>
      <c r="E485">
        <v>240</v>
      </c>
      <c r="G485">
        <v>0</v>
      </c>
      <c r="H485" t="s">
        <v>11</v>
      </c>
      <c r="I485">
        <v>1</v>
      </c>
      <c r="J485" t="s">
        <v>11</v>
      </c>
      <c r="K485">
        <v>1.5</v>
      </c>
      <c r="L485" t="s">
        <v>11</v>
      </c>
      <c r="M485">
        <v>64</v>
      </c>
      <c r="N485">
        <f t="shared" si="37"/>
        <v>2.7633000000000001</v>
      </c>
      <c r="O485">
        <f t="shared" si="38"/>
        <v>0</v>
      </c>
      <c r="P485">
        <f t="shared" si="39"/>
        <v>0.3618861506170159</v>
      </c>
      <c r="Q485">
        <f t="shared" si="40"/>
        <v>0.54282922592552385</v>
      </c>
    </row>
    <row r="486" spans="1:17" x14ac:dyDescent="0.25">
      <c r="A486" t="s">
        <v>477</v>
      </c>
      <c r="B486">
        <v>30.9</v>
      </c>
      <c r="C486">
        <v>8.3007000000000009</v>
      </c>
      <c r="D486" s="1">
        <v>3.1250000000000001E-6</v>
      </c>
      <c r="E486">
        <v>240</v>
      </c>
      <c r="G486">
        <v>0</v>
      </c>
      <c r="H486" t="s">
        <v>11</v>
      </c>
      <c r="I486">
        <v>0</v>
      </c>
      <c r="J486" t="s">
        <v>11</v>
      </c>
      <c r="K486">
        <v>1</v>
      </c>
      <c r="L486" t="s">
        <v>11</v>
      </c>
      <c r="M486">
        <v>65</v>
      </c>
      <c r="N486">
        <f t="shared" ref="N486:N521" si="41">-0.005*M486+3.0833</f>
        <v>2.7582999999999998</v>
      </c>
      <c r="O486">
        <f t="shared" si="38"/>
        <v>0</v>
      </c>
      <c r="P486">
        <f t="shared" si="39"/>
        <v>0</v>
      </c>
      <c r="Q486">
        <f t="shared" si="40"/>
        <v>0.36254214552441727</v>
      </c>
    </row>
    <row r="487" spans="1:17" x14ac:dyDescent="0.25">
      <c r="A487" t="s">
        <v>478</v>
      </c>
      <c r="B487">
        <v>30.9</v>
      </c>
      <c r="C487">
        <v>8.3193000000000001</v>
      </c>
      <c r="D487" s="1">
        <v>3.1049999999999999E-6</v>
      </c>
      <c r="E487">
        <v>240</v>
      </c>
      <c r="G487">
        <v>0</v>
      </c>
      <c r="H487" t="s">
        <v>11</v>
      </c>
      <c r="I487">
        <v>0</v>
      </c>
      <c r="J487" t="s">
        <v>11</v>
      </c>
      <c r="K487">
        <v>1</v>
      </c>
      <c r="L487" t="s">
        <v>11</v>
      </c>
      <c r="M487">
        <v>66</v>
      </c>
      <c r="N487">
        <f t="shared" si="41"/>
        <v>2.7532999999999999</v>
      </c>
      <c r="O487">
        <f t="shared" si="38"/>
        <v>0</v>
      </c>
      <c r="P487">
        <f t="shared" si="39"/>
        <v>0</v>
      </c>
      <c r="Q487">
        <f t="shared" si="40"/>
        <v>0.36320052300875316</v>
      </c>
    </row>
    <row r="488" spans="1:17" x14ac:dyDescent="0.25">
      <c r="A488" t="s">
        <v>479</v>
      </c>
      <c r="B488">
        <v>30.9</v>
      </c>
      <c r="C488">
        <v>8.3400999999999996</v>
      </c>
      <c r="D488" s="1">
        <v>3.1219999999999999E-6</v>
      </c>
      <c r="E488">
        <v>240</v>
      </c>
      <c r="G488">
        <v>0</v>
      </c>
      <c r="H488" t="s">
        <v>11</v>
      </c>
      <c r="I488">
        <v>1</v>
      </c>
      <c r="J488" t="s">
        <v>11</v>
      </c>
      <c r="K488">
        <v>3</v>
      </c>
      <c r="L488" t="s">
        <v>11</v>
      </c>
      <c r="M488">
        <v>67</v>
      </c>
      <c r="N488">
        <f t="shared" si="41"/>
        <v>2.7483</v>
      </c>
      <c r="O488">
        <f t="shared" si="38"/>
        <v>0</v>
      </c>
      <c r="P488">
        <f t="shared" si="39"/>
        <v>0.36386129607393664</v>
      </c>
      <c r="Q488">
        <f t="shared" si="40"/>
        <v>1.0915838882218099</v>
      </c>
    </row>
    <row r="489" spans="1:17" x14ac:dyDescent="0.25">
      <c r="A489" t="s">
        <v>480</v>
      </c>
      <c r="B489">
        <v>30.9</v>
      </c>
      <c r="C489">
        <v>8.3594000000000008</v>
      </c>
      <c r="D489" s="1">
        <v>2.6620000000000001E-6</v>
      </c>
      <c r="E489">
        <v>240</v>
      </c>
      <c r="G489">
        <v>0</v>
      </c>
      <c r="H489" t="s">
        <v>11</v>
      </c>
      <c r="I489">
        <v>0</v>
      </c>
      <c r="J489" t="s">
        <v>11</v>
      </c>
      <c r="K489">
        <v>2</v>
      </c>
      <c r="L489" t="s">
        <v>11</v>
      </c>
      <c r="M489">
        <v>68</v>
      </c>
      <c r="N489">
        <f t="shared" si="41"/>
        <v>2.7433000000000001</v>
      </c>
      <c r="O489">
        <f t="shared" si="38"/>
        <v>0</v>
      </c>
      <c r="P489">
        <f t="shared" si="39"/>
        <v>0</v>
      </c>
      <c r="Q489">
        <f t="shared" si="40"/>
        <v>0.72904895563737104</v>
      </c>
    </row>
    <row r="490" spans="1:17" x14ac:dyDescent="0.25">
      <c r="A490" t="s">
        <v>481</v>
      </c>
      <c r="B490">
        <v>30.9</v>
      </c>
      <c r="C490">
        <v>8.3787000000000003</v>
      </c>
      <c r="D490" s="1">
        <v>2.9979999999999999E-6</v>
      </c>
      <c r="E490">
        <v>240</v>
      </c>
      <c r="G490">
        <v>0</v>
      </c>
      <c r="H490" t="s">
        <v>11</v>
      </c>
      <c r="I490">
        <v>0</v>
      </c>
      <c r="J490" t="s">
        <v>11</v>
      </c>
      <c r="K490">
        <v>2</v>
      </c>
      <c r="L490" t="s">
        <v>11</v>
      </c>
      <c r="M490">
        <v>69</v>
      </c>
      <c r="N490">
        <f t="shared" si="41"/>
        <v>2.7382999999999997</v>
      </c>
      <c r="O490">
        <f t="shared" si="38"/>
        <v>0</v>
      </c>
      <c r="P490">
        <f t="shared" si="39"/>
        <v>0</v>
      </c>
      <c r="Q490">
        <f t="shared" si="40"/>
        <v>0.73038016287477636</v>
      </c>
    </row>
    <row r="491" spans="1:17" x14ac:dyDescent="0.25">
      <c r="A491" t="s">
        <v>482</v>
      </c>
      <c r="B491">
        <v>30.9</v>
      </c>
      <c r="C491">
        <v>8.3991000000000007</v>
      </c>
      <c r="D491" s="1">
        <v>3.1389999999999999E-6</v>
      </c>
      <c r="E491">
        <v>240</v>
      </c>
      <c r="G491">
        <v>0</v>
      </c>
      <c r="H491" t="s">
        <v>11</v>
      </c>
      <c r="I491">
        <v>0</v>
      </c>
      <c r="J491" t="s">
        <v>11</v>
      </c>
      <c r="K491">
        <v>1</v>
      </c>
      <c r="L491" t="s">
        <v>11</v>
      </c>
      <c r="M491">
        <v>70</v>
      </c>
      <c r="N491">
        <f t="shared" si="41"/>
        <v>2.7332999999999998</v>
      </c>
      <c r="O491">
        <f t="shared" si="38"/>
        <v>0</v>
      </c>
      <c r="P491">
        <f t="shared" si="39"/>
        <v>0</v>
      </c>
      <c r="Q491">
        <f t="shared" si="40"/>
        <v>0.3658581202209783</v>
      </c>
    </row>
    <row r="492" spans="1:17" x14ac:dyDescent="0.25">
      <c r="A492" t="s">
        <v>483</v>
      </c>
      <c r="B492">
        <v>30.9</v>
      </c>
      <c r="C492">
        <v>8.4192999999999998</v>
      </c>
      <c r="D492" s="1">
        <v>2.9110000000000002E-6</v>
      </c>
      <c r="E492">
        <v>240</v>
      </c>
      <c r="G492">
        <v>0</v>
      </c>
      <c r="H492" t="s">
        <v>11</v>
      </c>
      <c r="I492">
        <v>0</v>
      </c>
      <c r="J492" t="s">
        <v>11</v>
      </c>
      <c r="K492">
        <v>0</v>
      </c>
      <c r="L492" t="s">
        <v>11</v>
      </c>
      <c r="M492">
        <v>71</v>
      </c>
      <c r="N492">
        <f t="shared" si="41"/>
        <v>2.7282999999999999</v>
      </c>
      <c r="O492">
        <f t="shared" si="38"/>
        <v>0</v>
      </c>
      <c r="P492">
        <f t="shared" si="39"/>
        <v>0</v>
      </c>
      <c r="Q492">
        <f t="shared" si="40"/>
        <v>0</v>
      </c>
    </row>
    <row r="493" spans="1:17" x14ac:dyDescent="0.25">
      <c r="A493" t="s">
        <v>484</v>
      </c>
      <c r="B493">
        <v>30.9</v>
      </c>
      <c r="C493">
        <v>8.4411000000000005</v>
      </c>
      <c r="D493" s="1">
        <v>2.903E-6</v>
      </c>
      <c r="E493">
        <v>240</v>
      </c>
      <c r="G493">
        <v>0</v>
      </c>
      <c r="H493" t="s">
        <v>11</v>
      </c>
      <c r="I493">
        <v>0</v>
      </c>
      <c r="J493" t="s">
        <v>11</v>
      </c>
      <c r="K493">
        <v>3</v>
      </c>
      <c r="L493" t="s">
        <v>11</v>
      </c>
      <c r="M493">
        <v>72</v>
      </c>
      <c r="N493">
        <f t="shared" si="41"/>
        <v>2.7233000000000001</v>
      </c>
      <c r="O493">
        <f t="shared" si="38"/>
        <v>0</v>
      </c>
      <c r="P493">
        <f t="shared" si="39"/>
        <v>0</v>
      </c>
      <c r="Q493">
        <f t="shared" si="40"/>
        <v>1.1016046708038041</v>
      </c>
    </row>
    <row r="494" spans="1:17" x14ac:dyDescent="0.25">
      <c r="A494" t="s">
        <v>485</v>
      </c>
      <c r="B494">
        <v>30.9</v>
      </c>
      <c r="C494">
        <v>8.4603999999999999</v>
      </c>
      <c r="D494" s="1">
        <v>3.1410000000000001E-6</v>
      </c>
      <c r="E494">
        <v>240</v>
      </c>
      <c r="G494">
        <v>0</v>
      </c>
      <c r="H494" t="s">
        <v>11</v>
      </c>
      <c r="I494">
        <v>1</v>
      </c>
      <c r="J494" t="s">
        <v>11</v>
      </c>
      <c r="K494">
        <v>2</v>
      </c>
      <c r="L494" t="s">
        <v>11</v>
      </c>
      <c r="M494">
        <v>73</v>
      </c>
      <c r="N494">
        <f t="shared" si="41"/>
        <v>2.7183000000000002</v>
      </c>
      <c r="O494">
        <f t="shared" si="38"/>
        <v>0</v>
      </c>
      <c r="P494">
        <f t="shared" si="39"/>
        <v>0.36787698193724017</v>
      </c>
      <c r="Q494">
        <f t="shared" si="40"/>
        <v>0.73575396387448033</v>
      </c>
    </row>
    <row r="495" spans="1:17" x14ac:dyDescent="0.25">
      <c r="A495" t="s">
        <v>486</v>
      </c>
      <c r="B495">
        <v>30.9</v>
      </c>
      <c r="C495">
        <v>8.4802</v>
      </c>
      <c r="D495" s="1">
        <v>2.932E-6</v>
      </c>
      <c r="E495">
        <v>240</v>
      </c>
      <c r="G495">
        <v>0</v>
      </c>
      <c r="H495" t="s">
        <v>11</v>
      </c>
      <c r="I495">
        <v>0</v>
      </c>
      <c r="J495" t="s">
        <v>11</v>
      </c>
      <c r="K495">
        <v>3</v>
      </c>
      <c r="L495" t="s">
        <v>11</v>
      </c>
      <c r="M495">
        <v>74</v>
      </c>
      <c r="N495">
        <f t="shared" si="41"/>
        <v>2.7132999999999998</v>
      </c>
      <c r="O495">
        <f t="shared" si="38"/>
        <v>0</v>
      </c>
      <c r="P495">
        <f t="shared" si="39"/>
        <v>0</v>
      </c>
      <c r="Q495">
        <f t="shared" si="40"/>
        <v>1.1056646887553903</v>
      </c>
    </row>
    <row r="496" spans="1:17" x14ac:dyDescent="0.25">
      <c r="A496" t="s">
        <v>487</v>
      </c>
      <c r="B496">
        <v>30.9</v>
      </c>
      <c r="C496">
        <v>8.5008999999999997</v>
      </c>
      <c r="D496" s="1">
        <v>3.1240000000000001E-6</v>
      </c>
      <c r="E496">
        <v>240</v>
      </c>
      <c r="G496">
        <v>0</v>
      </c>
      <c r="H496" t="s">
        <v>11</v>
      </c>
      <c r="I496">
        <v>0</v>
      </c>
      <c r="J496" t="s">
        <v>11</v>
      </c>
      <c r="K496">
        <v>0</v>
      </c>
      <c r="L496" t="s">
        <v>11</v>
      </c>
      <c r="M496">
        <v>75</v>
      </c>
      <c r="N496">
        <f t="shared" si="41"/>
        <v>2.7082999999999999</v>
      </c>
      <c r="O496">
        <f t="shared" si="38"/>
        <v>0</v>
      </c>
      <c r="P496">
        <f t="shared" si="39"/>
        <v>0</v>
      </c>
      <c r="Q496">
        <f t="shared" si="40"/>
        <v>0</v>
      </c>
    </row>
    <row r="497" spans="1:17" x14ac:dyDescent="0.25">
      <c r="A497" t="s">
        <v>488</v>
      </c>
      <c r="B497">
        <v>30.9</v>
      </c>
      <c r="C497">
        <v>8.5190999999999999</v>
      </c>
      <c r="D497" s="1">
        <v>2.5780000000000001E-6</v>
      </c>
      <c r="E497">
        <v>240</v>
      </c>
      <c r="G497">
        <v>0</v>
      </c>
      <c r="H497" t="s">
        <v>11</v>
      </c>
      <c r="I497">
        <v>0</v>
      </c>
      <c r="J497" t="s">
        <v>11</v>
      </c>
      <c r="K497">
        <v>2</v>
      </c>
      <c r="L497" t="s">
        <v>11</v>
      </c>
      <c r="M497">
        <v>76</v>
      </c>
      <c r="N497">
        <f t="shared" si="41"/>
        <v>2.7033</v>
      </c>
      <c r="O497">
        <f t="shared" si="38"/>
        <v>0</v>
      </c>
      <c r="P497">
        <f t="shared" si="39"/>
        <v>0</v>
      </c>
      <c r="Q497">
        <f t="shared" si="40"/>
        <v>0.73983649613435432</v>
      </c>
    </row>
    <row r="498" spans="1:17" x14ac:dyDescent="0.25">
      <c r="A498" t="s">
        <v>489</v>
      </c>
      <c r="B498">
        <v>30.9</v>
      </c>
      <c r="C498">
        <v>8.5406999999999993</v>
      </c>
      <c r="D498" s="1">
        <v>2.7630000000000001E-6</v>
      </c>
      <c r="E498">
        <v>240</v>
      </c>
      <c r="G498">
        <v>0</v>
      </c>
      <c r="H498" t="s">
        <v>11</v>
      </c>
      <c r="I498">
        <v>0</v>
      </c>
      <c r="J498" t="s">
        <v>11</v>
      </c>
      <c r="K498">
        <v>0</v>
      </c>
      <c r="L498" t="s">
        <v>11</v>
      </c>
      <c r="M498">
        <v>77</v>
      </c>
      <c r="N498">
        <f t="shared" si="41"/>
        <v>2.6982999999999997</v>
      </c>
      <c r="O498">
        <f t="shared" si="38"/>
        <v>0</v>
      </c>
      <c r="P498">
        <f t="shared" si="39"/>
        <v>0</v>
      </c>
      <c r="Q498">
        <f t="shared" si="40"/>
        <v>0</v>
      </c>
    </row>
    <row r="499" spans="1:17" x14ac:dyDescent="0.25">
      <c r="A499" t="s">
        <v>490</v>
      </c>
      <c r="B499">
        <v>30.9</v>
      </c>
      <c r="C499">
        <v>8.5594000000000001</v>
      </c>
      <c r="D499" s="1">
        <v>3.061E-6</v>
      </c>
      <c r="E499">
        <v>240</v>
      </c>
      <c r="G499">
        <v>0</v>
      </c>
      <c r="H499" t="s">
        <v>11</v>
      </c>
      <c r="I499">
        <v>0</v>
      </c>
      <c r="J499" t="s">
        <v>11</v>
      </c>
      <c r="K499">
        <v>1</v>
      </c>
      <c r="L499" t="s">
        <v>11</v>
      </c>
      <c r="M499">
        <v>78</v>
      </c>
      <c r="N499">
        <f t="shared" si="41"/>
        <v>2.6932999999999998</v>
      </c>
      <c r="O499">
        <f t="shared" si="38"/>
        <v>0</v>
      </c>
      <c r="P499">
        <f t="shared" si="39"/>
        <v>0</v>
      </c>
      <c r="Q499">
        <f t="shared" si="40"/>
        <v>0.37129172390747411</v>
      </c>
    </row>
    <row r="500" spans="1:17" x14ac:dyDescent="0.25">
      <c r="A500" t="s">
        <v>491</v>
      </c>
      <c r="B500">
        <v>30.9</v>
      </c>
      <c r="C500">
        <v>8.5774000000000008</v>
      </c>
      <c r="D500" s="1">
        <v>3.1209999999999998E-6</v>
      </c>
      <c r="E500">
        <v>240</v>
      </c>
      <c r="G500">
        <v>0</v>
      </c>
      <c r="H500" t="s">
        <v>11</v>
      </c>
      <c r="I500">
        <v>0</v>
      </c>
      <c r="J500" t="s">
        <v>11</v>
      </c>
      <c r="K500">
        <v>1</v>
      </c>
      <c r="L500" t="s">
        <v>11</v>
      </c>
      <c r="M500">
        <v>79</v>
      </c>
      <c r="N500">
        <f t="shared" si="41"/>
        <v>2.6882999999999999</v>
      </c>
      <c r="O500">
        <f t="shared" si="38"/>
        <v>0</v>
      </c>
      <c r="P500">
        <f t="shared" si="39"/>
        <v>0</v>
      </c>
      <c r="Q500">
        <f t="shared" si="40"/>
        <v>0.37198229364282259</v>
      </c>
    </row>
    <row r="501" spans="1:17" x14ac:dyDescent="0.25">
      <c r="A501" t="s">
        <v>492</v>
      </c>
      <c r="B501">
        <v>30.9</v>
      </c>
      <c r="C501">
        <v>8.6003000000000007</v>
      </c>
      <c r="D501" s="1">
        <v>3.1049999999999999E-6</v>
      </c>
      <c r="E501">
        <v>240</v>
      </c>
      <c r="G501">
        <v>1</v>
      </c>
      <c r="H501" t="s">
        <v>11</v>
      </c>
      <c r="I501">
        <v>0</v>
      </c>
      <c r="J501" t="s">
        <v>11</v>
      </c>
      <c r="K501">
        <v>2</v>
      </c>
      <c r="L501" t="s">
        <v>11</v>
      </c>
      <c r="M501">
        <v>80</v>
      </c>
      <c r="N501">
        <f t="shared" si="41"/>
        <v>2.6833</v>
      </c>
      <c r="O501">
        <f t="shared" si="38"/>
        <v>0.37267543696194982</v>
      </c>
      <c r="P501">
        <f t="shared" si="39"/>
        <v>0</v>
      </c>
      <c r="Q501">
        <f t="shared" si="40"/>
        <v>0.74535087392389965</v>
      </c>
    </row>
    <row r="502" spans="1:17" x14ac:dyDescent="0.25">
      <c r="A502" t="s">
        <v>493</v>
      </c>
      <c r="B502">
        <v>30.9</v>
      </c>
      <c r="C502">
        <v>8.6202000000000005</v>
      </c>
      <c r="D502" s="1">
        <v>2.7030000000000002E-6</v>
      </c>
      <c r="E502">
        <v>240</v>
      </c>
      <c r="G502">
        <v>0</v>
      </c>
      <c r="H502" t="s">
        <v>11</v>
      </c>
      <c r="I502">
        <v>0</v>
      </c>
      <c r="J502" t="s">
        <v>11</v>
      </c>
      <c r="K502">
        <v>2</v>
      </c>
      <c r="L502" t="s">
        <v>11</v>
      </c>
      <c r="M502">
        <v>81</v>
      </c>
      <c r="N502">
        <f t="shared" si="41"/>
        <v>2.6783000000000001</v>
      </c>
      <c r="O502">
        <f t="shared" si="38"/>
        <v>0</v>
      </c>
      <c r="P502">
        <f t="shared" si="39"/>
        <v>0</v>
      </c>
      <c r="Q502">
        <f t="shared" si="40"/>
        <v>0.74674233655677102</v>
      </c>
    </row>
    <row r="503" spans="1:17" x14ac:dyDescent="0.25">
      <c r="A503" t="s">
        <v>494</v>
      </c>
      <c r="B503">
        <v>30.9</v>
      </c>
      <c r="C503">
        <v>8.6393000000000004</v>
      </c>
      <c r="D503" s="1">
        <v>2.6759999999999999E-6</v>
      </c>
      <c r="E503">
        <v>240</v>
      </c>
      <c r="G503">
        <v>0</v>
      </c>
      <c r="H503" t="s">
        <v>11</v>
      </c>
      <c r="I503">
        <v>0</v>
      </c>
      <c r="J503" t="s">
        <v>11</v>
      </c>
      <c r="K503">
        <v>5</v>
      </c>
      <c r="L503" t="s">
        <v>11</v>
      </c>
      <c r="M503">
        <v>82</v>
      </c>
      <c r="N503">
        <f t="shared" si="41"/>
        <v>2.6732999999999998</v>
      </c>
      <c r="O503">
        <f t="shared" si="38"/>
        <v>0</v>
      </c>
      <c r="P503">
        <f t="shared" si="39"/>
        <v>0</v>
      </c>
      <c r="Q503">
        <f t="shared" si="40"/>
        <v>1.8703475105674636</v>
      </c>
    </row>
    <row r="504" spans="1:17" x14ac:dyDescent="0.25">
      <c r="A504" t="s">
        <v>495</v>
      </c>
      <c r="B504">
        <v>30.9</v>
      </c>
      <c r="C504">
        <v>8.6593999999999998</v>
      </c>
      <c r="D504" s="1">
        <v>2.7630000000000001E-6</v>
      </c>
      <c r="E504">
        <v>240</v>
      </c>
      <c r="G504">
        <v>1</v>
      </c>
      <c r="H504" t="s">
        <v>11</v>
      </c>
      <c r="I504">
        <v>0</v>
      </c>
      <c r="J504" t="s">
        <v>11</v>
      </c>
      <c r="K504">
        <v>1</v>
      </c>
      <c r="L504" t="s">
        <v>11</v>
      </c>
      <c r="M504">
        <v>83</v>
      </c>
      <c r="N504">
        <f t="shared" si="41"/>
        <v>2.6682999999999999</v>
      </c>
      <c r="O504">
        <f t="shared" si="38"/>
        <v>0.37477045309747781</v>
      </c>
      <c r="P504">
        <f t="shared" si="39"/>
        <v>0</v>
      </c>
      <c r="Q504">
        <f t="shared" si="40"/>
        <v>0.37477045309747781</v>
      </c>
    </row>
    <row r="505" spans="1:17" x14ac:dyDescent="0.25">
      <c r="A505" t="s">
        <v>496</v>
      </c>
      <c r="B505">
        <v>30.9</v>
      </c>
      <c r="C505">
        <v>8.6806000000000001</v>
      </c>
      <c r="D505" s="1">
        <v>2.9550000000000001E-6</v>
      </c>
      <c r="E505">
        <v>240</v>
      </c>
      <c r="G505">
        <v>0</v>
      </c>
      <c r="H505" t="s">
        <v>11</v>
      </c>
      <c r="I505">
        <v>0</v>
      </c>
      <c r="J505" t="s">
        <v>11</v>
      </c>
      <c r="K505">
        <v>0</v>
      </c>
      <c r="L505" t="s">
        <v>11</v>
      </c>
      <c r="M505">
        <v>84</v>
      </c>
      <c r="N505">
        <f t="shared" si="41"/>
        <v>2.6633</v>
      </c>
      <c r="O505">
        <f t="shared" si="38"/>
        <v>0</v>
      </c>
      <c r="P505">
        <f t="shared" si="39"/>
        <v>0</v>
      </c>
      <c r="Q505">
        <f t="shared" si="40"/>
        <v>0</v>
      </c>
    </row>
    <row r="506" spans="1:17" x14ac:dyDescent="0.25">
      <c r="A506" t="s">
        <v>497</v>
      </c>
      <c r="B506">
        <v>30</v>
      </c>
      <c r="C506">
        <v>8.7012</v>
      </c>
      <c r="D506" s="1">
        <v>2.7779999999999999E-6</v>
      </c>
      <c r="E506">
        <v>240</v>
      </c>
      <c r="G506">
        <v>0</v>
      </c>
      <c r="H506" t="s">
        <v>11</v>
      </c>
      <c r="I506">
        <v>0</v>
      </c>
      <c r="J506" t="s">
        <v>11</v>
      </c>
      <c r="K506">
        <v>0</v>
      </c>
      <c r="L506" t="s">
        <v>11</v>
      </c>
      <c r="M506">
        <v>85</v>
      </c>
      <c r="N506">
        <f t="shared" si="41"/>
        <v>2.6583000000000001</v>
      </c>
      <c r="O506">
        <f t="shared" si="38"/>
        <v>0</v>
      </c>
      <c r="P506">
        <f t="shared" si="39"/>
        <v>0</v>
      </c>
      <c r="Q506">
        <f t="shared" si="40"/>
        <v>0</v>
      </c>
    </row>
    <row r="507" spans="1:17" x14ac:dyDescent="0.25">
      <c r="A507" t="s">
        <v>498</v>
      </c>
      <c r="B507">
        <v>30.9</v>
      </c>
      <c r="C507">
        <v>8.7195999999999998</v>
      </c>
      <c r="D507" s="1">
        <v>3.1020000000000001E-6</v>
      </c>
      <c r="E507">
        <v>240</v>
      </c>
      <c r="G507">
        <v>1</v>
      </c>
      <c r="H507" t="s">
        <v>11</v>
      </c>
      <c r="I507">
        <v>0</v>
      </c>
      <c r="J507" t="s">
        <v>11</v>
      </c>
      <c r="K507">
        <v>1.5</v>
      </c>
      <c r="L507" t="s">
        <v>11</v>
      </c>
      <c r="M507">
        <v>86</v>
      </c>
      <c r="N507">
        <f t="shared" si="41"/>
        <v>2.6532999999999998</v>
      </c>
      <c r="O507">
        <f t="shared" si="38"/>
        <v>0.37688915689895602</v>
      </c>
      <c r="P507">
        <f t="shared" si="39"/>
        <v>0</v>
      </c>
      <c r="Q507">
        <f t="shared" si="40"/>
        <v>0.56533373534843412</v>
      </c>
    </row>
    <row r="508" spans="1:17" x14ac:dyDescent="0.25">
      <c r="A508" t="s">
        <v>499</v>
      </c>
      <c r="B508">
        <v>30.9</v>
      </c>
      <c r="C508">
        <v>8.7407000000000004</v>
      </c>
      <c r="D508" s="1">
        <v>2.7199999999999998E-6</v>
      </c>
      <c r="E508">
        <v>240</v>
      </c>
      <c r="G508">
        <v>0</v>
      </c>
      <c r="H508" t="s">
        <v>11</v>
      </c>
      <c r="I508">
        <v>0</v>
      </c>
      <c r="J508" t="s">
        <v>11</v>
      </c>
      <c r="K508">
        <v>0</v>
      </c>
      <c r="L508" t="s">
        <v>11</v>
      </c>
      <c r="M508">
        <v>87</v>
      </c>
      <c r="N508">
        <f t="shared" si="41"/>
        <v>2.6482999999999999</v>
      </c>
      <c r="O508">
        <f t="shared" si="38"/>
        <v>0</v>
      </c>
      <c r="P508">
        <f t="shared" si="39"/>
        <v>0</v>
      </c>
      <c r="Q508">
        <f t="shared" si="40"/>
        <v>0</v>
      </c>
    </row>
    <row r="509" spans="1:17" x14ac:dyDescent="0.25">
      <c r="A509" t="s">
        <v>500</v>
      </c>
      <c r="B509">
        <v>30.9</v>
      </c>
      <c r="C509">
        <v>8.7598000000000003</v>
      </c>
      <c r="D509" s="1">
        <v>2.9560000000000002E-6</v>
      </c>
      <c r="E509">
        <v>240</v>
      </c>
      <c r="G509">
        <v>0</v>
      </c>
      <c r="H509" t="s">
        <v>11</v>
      </c>
      <c r="I509">
        <v>1</v>
      </c>
      <c r="J509" t="s">
        <v>11</v>
      </c>
      <c r="K509">
        <v>1.5</v>
      </c>
      <c r="L509" t="s">
        <v>11</v>
      </c>
      <c r="M509">
        <v>88</v>
      </c>
      <c r="N509">
        <f t="shared" si="41"/>
        <v>2.6433</v>
      </c>
      <c r="O509">
        <f t="shared" si="38"/>
        <v>0</v>
      </c>
      <c r="P509">
        <f t="shared" si="39"/>
        <v>0.37831498505655808</v>
      </c>
      <c r="Q509">
        <f t="shared" si="40"/>
        <v>0.5674724775848371</v>
      </c>
    </row>
    <row r="510" spans="1:17" x14ac:dyDescent="0.25">
      <c r="A510" t="s">
        <v>501</v>
      </c>
      <c r="B510">
        <v>30</v>
      </c>
      <c r="C510">
        <v>8.7813999999999997</v>
      </c>
      <c r="D510" s="1">
        <v>3.0929999999999999E-6</v>
      </c>
      <c r="E510">
        <v>240</v>
      </c>
      <c r="G510">
        <v>0</v>
      </c>
      <c r="H510" t="s">
        <v>11</v>
      </c>
      <c r="I510">
        <v>0</v>
      </c>
      <c r="J510" t="s">
        <v>11</v>
      </c>
      <c r="K510">
        <v>0</v>
      </c>
      <c r="L510" t="s">
        <v>11</v>
      </c>
      <c r="M510">
        <v>89</v>
      </c>
      <c r="N510">
        <f t="shared" si="41"/>
        <v>2.6383000000000001</v>
      </c>
      <c r="O510">
        <f t="shared" si="38"/>
        <v>0</v>
      </c>
      <c r="P510">
        <f t="shared" si="39"/>
        <v>0</v>
      </c>
      <c r="Q510">
        <f t="shared" si="40"/>
        <v>0</v>
      </c>
    </row>
    <row r="511" spans="1:17" x14ac:dyDescent="0.25">
      <c r="A511" t="s">
        <v>502</v>
      </c>
      <c r="B511">
        <v>30.9</v>
      </c>
      <c r="C511">
        <v>8.8000000000000007</v>
      </c>
      <c r="D511" s="1">
        <v>2.7970000000000001E-6</v>
      </c>
      <c r="E511">
        <v>240</v>
      </c>
      <c r="G511">
        <v>0</v>
      </c>
      <c r="H511" t="s">
        <v>11</v>
      </c>
      <c r="I511">
        <v>0</v>
      </c>
      <c r="J511" t="s">
        <v>11</v>
      </c>
      <c r="K511">
        <v>1</v>
      </c>
      <c r="L511" t="s">
        <v>11</v>
      </c>
      <c r="M511">
        <v>90</v>
      </c>
      <c r="N511">
        <f t="shared" si="41"/>
        <v>2.6332999999999998</v>
      </c>
      <c r="O511">
        <f t="shared" si="38"/>
        <v>0</v>
      </c>
      <c r="P511">
        <f t="shared" si="39"/>
        <v>0</v>
      </c>
      <c r="Q511">
        <f t="shared" si="40"/>
        <v>0.37975164242585352</v>
      </c>
    </row>
    <row r="512" spans="1:17" x14ac:dyDescent="0.25">
      <c r="A512" t="s">
        <v>503</v>
      </c>
      <c r="B512">
        <v>30.9</v>
      </c>
      <c r="C512">
        <v>8.8194999999999997</v>
      </c>
      <c r="D512" s="1">
        <v>3.0970000000000002E-6</v>
      </c>
      <c r="E512">
        <v>240</v>
      </c>
      <c r="G512">
        <v>0</v>
      </c>
      <c r="H512" t="s">
        <v>11</v>
      </c>
      <c r="I512">
        <v>0</v>
      </c>
      <c r="J512" t="s">
        <v>11</v>
      </c>
      <c r="K512">
        <v>0</v>
      </c>
      <c r="L512" t="s">
        <v>11</v>
      </c>
      <c r="M512">
        <v>91</v>
      </c>
      <c r="N512">
        <f t="shared" si="41"/>
        <v>2.6282999999999999</v>
      </c>
      <c r="O512">
        <f t="shared" si="38"/>
        <v>0</v>
      </c>
      <c r="P512">
        <f t="shared" si="39"/>
        <v>0</v>
      </c>
      <c r="Q512">
        <f t="shared" si="40"/>
        <v>0</v>
      </c>
    </row>
    <row r="513" spans="1:17" x14ac:dyDescent="0.25">
      <c r="A513" t="s">
        <v>504</v>
      </c>
      <c r="B513">
        <v>30.9</v>
      </c>
      <c r="C513">
        <v>8.8399000000000001</v>
      </c>
      <c r="D513" s="1">
        <v>3.0240000000000002E-6</v>
      </c>
      <c r="E513">
        <v>240</v>
      </c>
      <c r="G513">
        <v>0</v>
      </c>
      <c r="H513" t="s">
        <v>11</v>
      </c>
      <c r="I513">
        <v>0</v>
      </c>
      <c r="J513" t="s">
        <v>11</v>
      </c>
      <c r="K513">
        <v>0</v>
      </c>
      <c r="L513" t="s">
        <v>11</v>
      </c>
      <c r="M513">
        <v>92</v>
      </c>
      <c r="N513">
        <f t="shared" si="41"/>
        <v>2.6233</v>
      </c>
      <c r="O513">
        <f t="shared" si="38"/>
        <v>0</v>
      </c>
      <c r="P513">
        <f t="shared" si="39"/>
        <v>0</v>
      </c>
      <c r="Q513">
        <f t="shared" si="40"/>
        <v>0</v>
      </c>
    </row>
    <row r="514" spans="1:17" x14ac:dyDescent="0.25">
      <c r="A514" t="s">
        <v>505</v>
      </c>
      <c r="B514">
        <v>30.9</v>
      </c>
      <c r="C514">
        <v>8.8597000000000001</v>
      </c>
      <c r="D514" s="1">
        <v>3.0869999999999998E-6</v>
      </c>
      <c r="E514">
        <v>240</v>
      </c>
      <c r="G514">
        <v>0</v>
      </c>
      <c r="H514" t="s">
        <v>11</v>
      </c>
      <c r="I514">
        <v>0</v>
      </c>
      <c r="J514" t="s">
        <v>11</v>
      </c>
      <c r="K514">
        <v>1</v>
      </c>
      <c r="L514" t="s">
        <v>11</v>
      </c>
      <c r="M514">
        <v>93</v>
      </c>
      <c r="N514">
        <f t="shared" si="41"/>
        <v>2.6183000000000001</v>
      </c>
      <c r="O514">
        <f t="shared" si="38"/>
        <v>0</v>
      </c>
      <c r="P514">
        <f t="shared" si="39"/>
        <v>0</v>
      </c>
      <c r="Q514">
        <f t="shared" si="40"/>
        <v>0.38192720467478897</v>
      </c>
    </row>
    <row r="515" spans="1:17" x14ac:dyDescent="0.25">
      <c r="A515" t="s">
        <v>506</v>
      </c>
      <c r="B515">
        <v>30.9</v>
      </c>
      <c r="C515">
        <v>8.8818000000000001</v>
      </c>
      <c r="D515" s="1">
        <v>3.106E-6</v>
      </c>
      <c r="E515">
        <v>240</v>
      </c>
      <c r="G515">
        <v>0</v>
      </c>
      <c r="H515" t="s">
        <v>11</v>
      </c>
      <c r="I515">
        <v>0</v>
      </c>
      <c r="J515" t="s">
        <v>11</v>
      </c>
      <c r="K515">
        <v>0</v>
      </c>
      <c r="L515" t="s">
        <v>11</v>
      </c>
      <c r="M515">
        <v>94</v>
      </c>
      <c r="N515">
        <f t="shared" si="41"/>
        <v>2.6132999999999997</v>
      </c>
      <c r="O515">
        <f t="shared" si="38"/>
        <v>0</v>
      </c>
      <c r="P515">
        <f t="shared" si="39"/>
        <v>0</v>
      </c>
      <c r="Q515">
        <f t="shared" si="40"/>
        <v>0</v>
      </c>
    </row>
    <row r="516" spans="1:17" x14ac:dyDescent="0.25">
      <c r="A516" t="s">
        <v>507</v>
      </c>
      <c r="B516">
        <v>30.9</v>
      </c>
      <c r="C516">
        <v>8.9009</v>
      </c>
      <c r="D516" s="1">
        <v>2.3609999999999999E-6</v>
      </c>
      <c r="E516">
        <v>240</v>
      </c>
      <c r="G516">
        <v>0</v>
      </c>
      <c r="H516" t="s">
        <v>11</v>
      </c>
      <c r="I516">
        <v>0</v>
      </c>
      <c r="J516" t="s">
        <v>11</v>
      </c>
      <c r="K516">
        <v>0</v>
      </c>
      <c r="L516" t="s">
        <v>11</v>
      </c>
      <c r="M516">
        <v>95</v>
      </c>
      <c r="N516">
        <f t="shared" si="41"/>
        <v>2.6082999999999998</v>
      </c>
      <c r="O516">
        <f t="shared" si="38"/>
        <v>0</v>
      </c>
      <c r="P516">
        <f t="shared" si="39"/>
        <v>0</v>
      </c>
      <c r="Q516">
        <f t="shared" si="40"/>
        <v>0</v>
      </c>
    </row>
    <row r="517" spans="1:17" x14ac:dyDescent="0.25">
      <c r="A517" t="s">
        <v>508</v>
      </c>
      <c r="B517">
        <v>30.9</v>
      </c>
      <c r="C517">
        <v>8.9191000000000003</v>
      </c>
      <c r="D517" s="1">
        <v>2.7989999999999998E-6</v>
      </c>
      <c r="E517">
        <v>240</v>
      </c>
      <c r="G517">
        <v>1</v>
      </c>
      <c r="H517" t="s">
        <v>11</v>
      </c>
      <c r="I517">
        <v>0</v>
      </c>
      <c r="J517" t="s">
        <v>11</v>
      </c>
      <c r="K517">
        <v>2.5</v>
      </c>
      <c r="L517" t="s">
        <v>11</v>
      </c>
      <c r="M517">
        <v>96</v>
      </c>
      <c r="N517">
        <f t="shared" si="41"/>
        <v>2.6032999999999999</v>
      </c>
      <c r="O517">
        <f t="shared" si="38"/>
        <v>0.38412783774440135</v>
      </c>
      <c r="P517">
        <f t="shared" si="39"/>
        <v>0</v>
      </c>
      <c r="Q517">
        <f t="shared" si="40"/>
        <v>0.96031959436100334</v>
      </c>
    </row>
    <row r="518" spans="1:17" x14ac:dyDescent="0.25">
      <c r="A518" t="s">
        <v>509</v>
      </c>
      <c r="B518">
        <v>30.9</v>
      </c>
      <c r="C518">
        <v>8.9417000000000009</v>
      </c>
      <c r="D518" s="1">
        <v>3.0970000000000002E-6</v>
      </c>
      <c r="E518">
        <v>240</v>
      </c>
      <c r="G518">
        <v>0</v>
      </c>
      <c r="H518" t="s">
        <v>11</v>
      </c>
      <c r="I518">
        <v>0</v>
      </c>
      <c r="J518" t="s">
        <v>11</v>
      </c>
      <c r="K518">
        <v>1</v>
      </c>
      <c r="L518" t="s">
        <v>11</v>
      </c>
      <c r="M518">
        <v>97</v>
      </c>
      <c r="N518">
        <f t="shared" si="41"/>
        <v>2.5983000000000001</v>
      </c>
      <c r="O518">
        <f t="shared" si="38"/>
        <v>0</v>
      </c>
      <c r="P518">
        <f t="shared" si="39"/>
        <v>0</v>
      </c>
      <c r="Q518">
        <f t="shared" si="40"/>
        <v>0.38486702844167342</v>
      </c>
    </row>
    <row r="519" spans="1:17" x14ac:dyDescent="0.25">
      <c r="A519" t="s">
        <v>510</v>
      </c>
      <c r="B519">
        <v>30.9</v>
      </c>
      <c r="C519">
        <v>8.9593000000000007</v>
      </c>
      <c r="D519" s="1">
        <v>3.1159999999999999E-6</v>
      </c>
      <c r="E519">
        <v>240</v>
      </c>
      <c r="G519">
        <v>0</v>
      </c>
      <c r="H519" t="s">
        <v>11</v>
      </c>
      <c r="I519">
        <v>0</v>
      </c>
      <c r="J519" t="s">
        <v>11</v>
      </c>
      <c r="K519">
        <v>1</v>
      </c>
      <c r="L519" t="s">
        <v>11</v>
      </c>
      <c r="M519">
        <v>98</v>
      </c>
      <c r="N519">
        <f t="shared" si="41"/>
        <v>2.5933000000000002</v>
      </c>
      <c r="O519">
        <f t="shared" si="38"/>
        <v>0</v>
      </c>
      <c r="P519">
        <f t="shared" si="39"/>
        <v>0</v>
      </c>
      <c r="Q519">
        <f t="shared" si="40"/>
        <v>0.38560906952531521</v>
      </c>
    </row>
    <row r="520" spans="1:17" x14ac:dyDescent="0.25">
      <c r="A520" t="s">
        <v>511</v>
      </c>
      <c r="B520">
        <v>30.9</v>
      </c>
      <c r="C520">
        <v>8.9817999999999998</v>
      </c>
      <c r="D520" s="1">
        <v>3.089E-6</v>
      </c>
      <c r="E520">
        <v>240</v>
      </c>
      <c r="G520">
        <v>0</v>
      </c>
      <c r="H520" t="s">
        <v>11</v>
      </c>
      <c r="I520">
        <v>0</v>
      </c>
      <c r="J520" t="s">
        <v>11</v>
      </c>
      <c r="K520">
        <v>0</v>
      </c>
      <c r="L520" t="s">
        <v>11</v>
      </c>
      <c r="M520">
        <v>99</v>
      </c>
      <c r="N520">
        <f t="shared" si="41"/>
        <v>2.5882999999999998</v>
      </c>
      <c r="O520">
        <f t="shared" si="38"/>
        <v>0</v>
      </c>
      <c r="P520">
        <f t="shared" si="39"/>
        <v>0</v>
      </c>
      <c r="Q520">
        <f t="shared" si="40"/>
        <v>0</v>
      </c>
    </row>
    <row r="521" spans="1:17" x14ac:dyDescent="0.25">
      <c r="A521" t="s">
        <v>512</v>
      </c>
      <c r="B521">
        <v>30.9</v>
      </c>
      <c r="C521">
        <v>9.0035000000000007</v>
      </c>
      <c r="D521" s="1">
        <v>3.1049999999999999E-6</v>
      </c>
      <c r="E521">
        <v>240</v>
      </c>
      <c r="G521">
        <v>0</v>
      </c>
      <c r="H521" t="s">
        <v>11</v>
      </c>
      <c r="I521">
        <v>1</v>
      </c>
      <c r="J521" t="s">
        <v>11</v>
      </c>
      <c r="K521">
        <v>1</v>
      </c>
      <c r="L521" t="s">
        <v>11</v>
      </c>
      <c r="M521">
        <v>100</v>
      </c>
      <c r="N521">
        <f t="shared" si="41"/>
        <v>2.5832999999999999</v>
      </c>
      <c r="O521">
        <f t="shared" si="38"/>
        <v>0</v>
      </c>
      <c r="P521">
        <f t="shared" si="39"/>
        <v>0.38710176905508459</v>
      </c>
      <c r="Q521">
        <f t="shared" si="40"/>
        <v>0.38710176905508459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8"/>
  <sheetViews>
    <sheetView topLeftCell="AA1" workbookViewId="0">
      <selection activeCell="G2" sqref="G2"/>
    </sheetView>
  </sheetViews>
  <sheetFormatPr defaultRowHeight="15" x14ac:dyDescent="0.25"/>
  <cols>
    <col min="1" max="1" width="27.42578125" customWidth="1"/>
  </cols>
  <sheetData>
    <row r="1" spans="1:55" x14ac:dyDescent="0.25">
      <c r="A1" t="s">
        <v>521</v>
      </c>
    </row>
    <row r="2" spans="1:55" x14ac:dyDescent="0.25">
      <c r="A2" t="s">
        <v>1</v>
      </c>
      <c r="B2" t="s">
        <v>2</v>
      </c>
      <c r="C2" t="s">
        <v>3</v>
      </c>
      <c r="D2" t="s">
        <v>4</v>
      </c>
      <c r="AI2" t="s">
        <v>564</v>
      </c>
    </row>
    <row r="3" spans="1:55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275</v>
      </c>
      <c r="H3">
        <v>276</v>
      </c>
      <c r="I3">
        <v>277</v>
      </c>
      <c r="J3">
        <v>324</v>
      </c>
      <c r="K3">
        <v>354</v>
      </c>
      <c r="L3">
        <v>356</v>
      </c>
      <c r="AI3" t="s">
        <v>514</v>
      </c>
      <c r="AJ3" t="s">
        <v>515</v>
      </c>
      <c r="AK3" t="s">
        <v>516</v>
      </c>
      <c r="AL3" t="s">
        <v>517</v>
      </c>
      <c r="AM3" t="s">
        <v>518</v>
      </c>
      <c r="AN3" t="s">
        <v>519</v>
      </c>
      <c r="AP3" t="s">
        <v>513</v>
      </c>
      <c r="AQ3" t="s">
        <v>514</v>
      </c>
      <c r="AR3" t="s">
        <v>515</v>
      </c>
      <c r="AS3" t="s">
        <v>516</v>
      </c>
      <c r="AT3" t="s">
        <v>517</v>
      </c>
      <c r="AU3" t="s">
        <v>518</v>
      </c>
      <c r="AV3" t="s">
        <v>519</v>
      </c>
      <c r="AW3" t="s">
        <v>520</v>
      </c>
      <c r="AX3" t="s">
        <v>514</v>
      </c>
      <c r="AY3" t="s">
        <v>515</v>
      </c>
      <c r="AZ3" t="s">
        <v>516</v>
      </c>
      <c r="BA3" t="s">
        <v>517</v>
      </c>
      <c r="BB3" t="s">
        <v>518</v>
      </c>
      <c r="BC3" t="s">
        <v>519</v>
      </c>
    </row>
    <row r="4" spans="1:55" x14ac:dyDescent="0.25">
      <c r="A4" t="s">
        <v>12</v>
      </c>
      <c r="B4">
        <v>60.9</v>
      </c>
      <c r="C4">
        <v>6.9997999999999996</v>
      </c>
      <c r="D4" s="1">
        <v>2.193E-6</v>
      </c>
      <c r="E4">
        <v>240</v>
      </c>
      <c r="G4">
        <v>1</v>
      </c>
      <c r="H4">
        <v>22</v>
      </c>
      <c r="I4">
        <v>9</v>
      </c>
      <c r="J4">
        <v>0</v>
      </c>
      <c r="K4">
        <v>0</v>
      </c>
      <c r="L4">
        <v>0</v>
      </c>
      <c r="M4" t="s">
        <v>11</v>
      </c>
      <c r="N4">
        <v>1</v>
      </c>
      <c r="O4">
        <v>19</v>
      </c>
      <c r="P4">
        <v>7</v>
      </c>
      <c r="Q4">
        <v>0</v>
      </c>
      <c r="R4">
        <v>0</v>
      </c>
      <c r="S4">
        <v>0</v>
      </c>
      <c r="T4" t="s">
        <v>11</v>
      </c>
      <c r="U4">
        <v>2</v>
      </c>
      <c r="V4">
        <v>70</v>
      </c>
      <c r="W4">
        <v>25</v>
      </c>
      <c r="X4">
        <v>1</v>
      </c>
      <c r="Y4">
        <v>3</v>
      </c>
      <c r="Z4">
        <v>0</v>
      </c>
      <c r="AA4" t="s">
        <v>11</v>
      </c>
      <c r="AB4">
        <v>0</v>
      </c>
      <c r="AC4">
        <f>-1.6*AB4+197</f>
        <v>197</v>
      </c>
      <c r="AD4">
        <f>-19.635*AB4+2130.5</f>
        <v>2130.5</v>
      </c>
      <c r="AE4">
        <f>-4.76*AB4+521</f>
        <v>521</v>
      </c>
      <c r="AF4">
        <f>-0.31*AB4+124</f>
        <v>124</v>
      </c>
      <c r="AG4">
        <f>1.455*AB4+62</f>
        <v>62</v>
      </c>
      <c r="AH4">
        <f>1.325*AB4+54.5</f>
        <v>54.5</v>
      </c>
      <c r="AI4">
        <f>U4/AC4</f>
        <v>1.015228426395939E-2</v>
      </c>
      <c r="AJ4">
        <f>V4/AD4</f>
        <v>3.2856137057028868E-2</v>
      </c>
      <c r="AK4">
        <f t="shared" ref="AK4:AN4" si="0">W4/AE4</f>
        <v>4.7984644913627639E-2</v>
      </c>
      <c r="AL4">
        <f t="shared" si="0"/>
        <v>8.0645161290322578E-3</v>
      </c>
      <c r="AM4">
        <f t="shared" si="0"/>
        <v>4.8387096774193547E-2</v>
      </c>
      <c r="AN4">
        <f t="shared" si="0"/>
        <v>0</v>
      </c>
      <c r="AP4">
        <v>7.0110000000000001</v>
      </c>
      <c r="AQ4">
        <f>AVERAGE(AI4,AI105,AI206,AI307,AI408)</f>
        <v>1.2408125161494669E-2</v>
      </c>
      <c r="AR4">
        <f t="shared" ref="AR4:AV4" si="1">AVERAGE(AJ4,AJ105,AJ206,AJ307,AJ408)</f>
        <v>2.6289984139210614E-2</v>
      </c>
      <c r="AS4">
        <f t="shared" si="1"/>
        <v>1.930574596330379E-2</v>
      </c>
      <c r="AT4">
        <f t="shared" si="1"/>
        <v>5.2467462579633955E-3</v>
      </c>
      <c r="AU4">
        <f t="shared" si="1"/>
        <v>1.3723507881163322E-2</v>
      </c>
      <c r="AV4">
        <f t="shared" si="1"/>
        <v>1.0386197500188762E-2</v>
      </c>
      <c r="AW4">
        <v>0.91701872500000015</v>
      </c>
      <c r="AX4">
        <f>AQ4/AW4</f>
        <v>1.3530939797870177E-2</v>
      </c>
      <c r="AY4">
        <f>AR4/AW4</f>
        <v>2.8668971987688266E-2</v>
      </c>
      <c r="AZ4">
        <f>AS4/AW4</f>
        <v>2.105272819080525E-2</v>
      </c>
      <c r="BA4">
        <f>AT4/AW4</f>
        <v>5.7215257605163893E-3</v>
      </c>
      <c r="BB4">
        <f>AU4/AW4</f>
        <v>1.496535185926909E-2</v>
      </c>
      <c r="BC4">
        <f>AV4/AW4</f>
        <v>1.1326047350002325E-2</v>
      </c>
    </row>
    <row r="5" spans="1:55" x14ac:dyDescent="0.25">
      <c r="A5" t="s">
        <v>13</v>
      </c>
      <c r="B5">
        <v>60.9</v>
      </c>
      <c r="C5">
        <v>7.0216000000000003</v>
      </c>
      <c r="D5" s="1">
        <v>2.8930000000000001E-6</v>
      </c>
      <c r="E5">
        <v>240</v>
      </c>
      <c r="G5">
        <v>7</v>
      </c>
      <c r="H5">
        <v>28</v>
      </c>
      <c r="I5">
        <v>5</v>
      </c>
      <c r="J5">
        <v>0</v>
      </c>
      <c r="K5">
        <v>1</v>
      </c>
      <c r="L5">
        <v>0</v>
      </c>
      <c r="M5" t="s">
        <v>11</v>
      </c>
      <c r="N5">
        <v>1</v>
      </c>
      <c r="O5">
        <v>34</v>
      </c>
      <c r="P5">
        <v>5</v>
      </c>
      <c r="Q5">
        <v>2</v>
      </c>
      <c r="R5">
        <v>1</v>
      </c>
      <c r="S5">
        <v>0</v>
      </c>
      <c r="T5" t="s">
        <v>11</v>
      </c>
      <c r="U5">
        <v>12</v>
      </c>
      <c r="V5">
        <v>92</v>
      </c>
      <c r="W5">
        <v>19</v>
      </c>
      <c r="X5">
        <v>2</v>
      </c>
      <c r="Y5">
        <v>2</v>
      </c>
      <c r="Z5">
        <v>1</v>
      </c>
      <c r="AA5" t="s">
        <v>11</v>
      </c>
      <c r="AB5">
        <v>1</v>
      </c>
      <c r="AC5">
        <f t="shared" ref="AC5:AC68" si="2">-1.6*AB5+197</f>
        <v>195.4</v>
      </c>
      <c r="AD5">
        <f t="shared" ref="AD5:AD68" si="3">-19.635*AB5+2130.5</f>
        <v>2110.8649999999998</v>
      </c>
      <c r="AE5">
        <f t="shared" ref="AE5:AE68" si="4">-4.76*AB5+521</f>
        <v>516.24</v>
      </c>
      <c r="AF5">
        <f t="shared" ref="AF5:AF68" si="5">-0.31*AB5+124</f>
        <v>123.69</v>
      </c>
      <c r="AG5">
        <f t="shared" ref="AG5:AG68" si="6">1.455*AB5+62</f>
        <v>63.454999999999998</v>
      </c>
      <c r="AH5">
        <f t="shared" ref="AH5:AH68" si="7">1.325*AB5+54.5</f>
        <v>55.825000000000003</v>
      </c>
      <c r="AI5">
        <f t="shared" ref="AI5:AI68" si="8">U5/AC5</f>
        <v>6.1412487205731829E-2</v>
      </c>
      <c r="AJ5">
        <f t="shared" ref="AJ5:AJ68" si="9">V5/AD5</f>
        <v>4.3584028348568012E-2</v>
      </c>
      <c r="AK5">
        <f t="shared" ref="AK5:AK68" si="10">W5/AE5</f>
        <v>3.6804587013792037E-2</v>
      </c>
      <c r="AL5">
        <f t="shared" ref="AL5:AL68" si="11">X5/AF5</f>
        <v>1.6169455897809038E-2</v>
      </c>
      <c r="AM5">
        <f t="shared" ref="AM5:AM68" si="12">Y5/AG5</f>
        <v>3.1518398865337645E-2</v>
      </c>
      <c r="AN5">
        <f t="shared" ref="AN5:AN68" si="13">Z5/AH5</f>
        <v>1.7913121361397222E-2</v>
      </c>
      <c r="AP5">
        <f>AP4+0.02</f>
        <v>7.0309999999999997</v>
      </c>
      <c r="AQ5">
        <f t="shared" ref="AQ5:AQ68" si="14">AVERAGE(AI5,AI106,AI207,AI308,AI409)</f>
        <v>3.3675173764720602E-2</v>
      </c>
      <c r="AR5">
        <f t="shared" ref="AR5:AR68" si="15">AVERAGE(AJ5,AJ106,AJ207,AJ308,AJ409)</f>
        <v>3.0788590469660027E-2</v>
      </c>
      <c r="AS5">
        <f t="shared" ref="AS5:AS68" si="16">AVERAGE(AK5,AK106,AK207,AK308,AK409)</f>
        <v>1.8590964682098907E-2</v>
      </c>
      <c r="AT5">
        <f t="shared" ref="AT5:AT68" si="17">AVERAGE(AL5,AL106,AL207,AL308,AL409)</f>
        <v>1.9751644303225589E-2</v>
      </c>
      <c r="AU5">
        <f t="shared" ref="AU5:AU68" si="18">AVERAGE(AM5,AM106,AM207,AM308,AM409)</f>
        <v>1.1997759239635249E-2</v>
      </c>
      <c r="AV5">
        <f t="shared" ref="AV5:AV68" si="19">AVERAGE(AN5,AN106,AN207,AN308,AN409)</f>
        <v>1.4503037285883594E-2</v>
      </c>
      <c r="AW5">
        <v>0.92016726899999934</v>
      </c>
      <c r="AX5">
        <f t="shared" ref="AX5:AX68" si="20">AQ5/AW5</f>
        <v>3.6596795929632907E-2</v>
      </c>
      <c r="AY5">
        <f t="shared" ref="AY5:AY68" si="21">AR5/AW5</f>
        <v>3.3459775746120406E-2</v>
      </c>
      <c r="AZ5">
        <f t="shared" ref="AZ5:AZ68" si="22">AS5/AW5</f>
        <v>2.0203896952673415E-2</v>
      </c>
      <c r="BA5">
        <f t="shared" ref="BA5:BA68" si="23">AT5/AW5</f>
        <v>2.1465275899990314E-2</v>
      </c>
      <c r="BB5">
        <f t="shared" ref="BB5:BB68" si="24">AU5/AW5</f>
        <v>1.3038672036959031E-2</v>
      </c>
      <c r="BC5">
        <f t="shared" ref="BC5:BC68" si="25">AV5/AW5</f>
        <v>1.5761305334892981E-2</v>
      </c>
    </row>
    <row r="6" spans="1:55" x14ac:dyDescent="0.25">
      <c r="A6" t="s">
        <v>14</v>
      </c>
      <c r="B6">
        <v>60.9</v>
      </c>
      <c r="C6">
        <v>7.0382999999999996</v>
      </c>
      <c r="D6" s="1">
        <v>2.9100000000000001E-6</v>
      </c>
      <c r="E6">
        <v>240</v>
      </c>
      <c r="G6">
        <v>3</v>
      </c>
      <c r="H6">
        <v>32</v>
      </c>
      <c r="I6">
        <v>12</v>
      </c>
      <c r="J6">
        <v>0</v>
      </c>
      <c r="K6">
        <v>1</v>
      </c>
      <c r="L6">
        <v>0</v>
      </c>
      <c r="M6" t="s">
        <v>11</v>
      </c>
      <c r="N6">
        <v>7</v>
      </c>
      <c r="O6">
        <v>36</v>
      </c>
      <c r="P6">
        <v>6</v>
      </c>
      <c r="Q6">
        <v>1</v>
      </c>
      <c r="R6">
        <v>0</v>
      </c>
      <c r="S6">
        <v>0</v>
      </c>
      <c r="T6" t="s">
        <v>11</v>
      </c>
      <c r="U6">
        <v>12</v>
      </c>
      <c r="V6">
        <v>102</v>
      </c>
      <c r="W6">
        <v>27</v>
      </c>
      <c r="X6">
        <v>1</v>
      </c>
      <c r="Y6">
        <v>1</v>
      </c>
      <c r="Z6">
        <v>2</v>
      </c>
      <c r="AA6" t="s">
        <v>11</v>
      </c>
      <c r="AB6">
        <v>2</v>
      </c>
      <c r="AC6">
        <f t="shared" si="2"/>
        <v>193.8</v>
      </c>
      <c r="AD6">
        <f t="shared" si="3"/>
        <v>2091.23</v>
      </c>
      <c r="AE6">
        <f t="shared" si="4"/>
        <v>511.48</v>
      </c>
      <c r="AF6">
        <f t="shared" si="5"/>
        <v>123.38</v>
      </c>
      <c r="AG6">
        <f t="shared" si="6"/>
        <v>64.91</v>
      </c>
      <c r="AH6">
        <f t="shared" si="7"/>
        <v>57.15</v>
      </c>
      <c r="AI6">
        <f t="shared" si="8"/>
        <v>6.1919504643962842E-2</v>
      </c>
      <c r="AJ6">
        <f t="shared" si="9"/>
        <v>4.877512277463502E-2</v>
      </c>
      <c r="AK6">
        <f t="shared" si="10"/>
        <v>5.2787987800109487E-2</v>
      </c>
      <c r="AL6">
        <f t="shared" si="11"/>
        <v>8.1050413357108119E-3</v>
      </c>
      <c r="AM6">
        <f t="shared" si="12"/>
        <v>1.5405946695424435E-2</v>
      </c>
      <c r="AN6">
        <f t="shared" si="13"/>
        <v>3.4995625546806651E-2</v>
      </c>
      <c r="AP6">
        <f t="shared" ref="AP6:AP69" si="26">AP5+0.02</f>
        <v>7.0509999999999993</v>
      </c>
      <c r="AQ6">
        <f t="shared" si="14"/>
        <v>2.5911980372908389E-2</v>
      </c>
      <c r="AR6">
        <f t="shared" si="15"/>
        <v>2.4192096743922385E-2</v>
      </c>
      <c r="AS6">
        <f t="shared" si="16"/>
        <v>2.9333403963989913E-2</v>
      </c>
      <c r="AT6">
        <f t="shared" si="17"/>
        <v>8.1286467718216758E-3</v>
      </c>
      <c r="AU6">
        <f t="shared" si="18"/>
        <v>1.5382056466355964E-2</v>
      </c>
      <c r="AV6">
        <f t="shared" si="19"/>
        <v>1.8335389581773498E-2</v>
      </c>
      <c r="AW6">
        <v>0.92427138399999897</v>
      </c>
      <c r="AX6">
        <f t="shared" si="20"/>
        <v>2.8035034754368655E-2</v>
      </c>
      <c r="AY6">
        <f t="shared" si="21"/>
        <v>2.6174235362805966E-2</v>
      </c>
      <c r="AZ6">
        <f t="shared" si="22"/>
        <v>3.1736786913214597E-2</v>
      </c>
      <c r="BA6">
        <f t="shared" si="23"/>
        <v>8.7946537267475158E-3</v>
      </c>
      <c r="BB6">
        <f t="shared" si="24"/>
        <v>1.6642359303375317E-2</v>
      </c>
      <c r="BC6">
        <f t="shared" si="25"/>
        <v>1.9837668783407363E-2</v>
      </c>
    </row>
    <row r="7" spans="1:55" x14ac:dyDescent="0.25">
      <c r="A7" t="s">
        <v>15</v>
      </c>
      <c r="B7">
        <v>60.9</v>
      </c>
      <c r="C7">
        <v>7.0606999999999998</v>
      </c>
      <c r="D7" s="1">
        <v>2.802E-6</v>
      </c>
      <c r="E7">
        <v>240</v>
      </c>
      <c r="G7">
        <v>3</v>
      </c>
      <c r="H7">
        <v>43</v>
      </c>
      <c r="I7">
        <v>7</v>
      </c>
      <c r="J7">
        <v>3</v>
      </c>
      <c r="K7">
        <v>1</v>
      </c>
      <c r="L7">
        <v>1</v>
      </c>
      <c r="M7" t="s">
        <v>11</v>
      </c>
      <c r="N7">
        <v>1</v>
      </c>
      <c r="O7">
        <v>52</v>
      </c>
      <c r="P7">
        <v>15</v>
      </c>
      <c r="Q7">
        <v>2</v>
      </c>
      <c r="R7">
        <v>0</v>
      </c>
      <c r="S7">
        <v>0</v>
      </c>
      <c r="T7" t="s">
        <v>11</v>
      </c>
      <c r="U7">
        <v>8</v>
      </c>
      <c r="V7">
        <v>142</v>
      </c>
      <c r="W7">
        <v>33</v>
      </c>
      <c r="X7">
        <v>6</v>
      </c>
      <c r="Y7">
        <v>4</v>
      </c>
      <c r="Z7">
        <v>3</v>
      </c>
      <c r="AA7" t="s">
        <v>11</v>
      </c>
      <c r="AB7">
        <v>3</v>
      </c>
      <c r="AC7">
        <f t="shared" si="2"/>
        <v>192.2</v>
      </c>
      <c r="AD7">
        <f t="shared" si="3"/>
        <v>2071.5949999999998</v>
      </c>
      <c r="AE7">
        <f t="shared" si="4"/>
        <v>506.72</v>
      </c>
      <c r="AF7">
        <f t="shared" si="5"/>
        <v>123.07</v>
      </c>
      <c r="AG7">
        <f t="shared" si="6"/>
        <v>66.364999999999995</v>
      </c>
      <c r="AH7">
        <f t="shared" si="7"/>
        <v>58.475000000000001</v>
      </c>
      <c r="AI7">
        <f t="shared" si="8"/>
        <v>4.1623309053069719E-2</v>
      </c>
      <c r="AJ7">
        <f t="shared" si="9"/>
        <v>6.8546216803960239E-2</v>
      </c>
      <c r="AK7">
        <f t="shared" si="10"/>
        <v>6.5124723713293337E-2</v>
      </c>
      <c r="AL7">
        <f t="shared" si="11"/>
        <v>4.8752742341756729E-2</v>
      </c>
      <c r="AM7">
        <f t="shared" si="12"/>
        <v>6.0272734121901608E-2</v>
      </c>
      <c r="AN7">
        <f t="shared" si="13"/>
        <v>5.1303976058144504E-2</v>
      </c>
      <c r="AP7">
        <f t="shared" si="26"/>
        <v>7.0709999999999988</v>
      </c>
      <c r="AQ7">
        <f t="shared" si="14"/>
        <v>2.3737878196978597E-2</v>
      </c>
      <c r="AR7">
        <f t="shared" si="15"/>
        <v>4.4171674844813325E-2</v>
      </c>
      <c r="AS7">
        <f t="shared" si="16"/>
        <v>3.9091004402785699E-2</v>
      </c>
      <c r="AT7">
        <f t="shared" si="17"/>
        <v>2.5420970528319466E-2</v>
      </c>
      <c r="AU7">
        <f t="shared" si="18"/>
        <v>2.6873716817129696E-2</v>
      </c>
      <c r="AV7">
        <f t="shared" si="19"/>
        <v>2.9203443371816767E-2</v>
      </c>
      <c r="AW7">
        <v>0.92615841599999893</v>
      </c>
      <c r="AX7">
        <f t="shared" si="20"/>
        <v>2.5630472915746442E-2</v>
      </c>
      <c r="AY7">
        <f t="shared" si="21"/>
        <v>4.7693433522514553E-2</v>
      </c>
      <c r="AZ7">
        <f t="shared" si="22"/>
        <v>4.2207686857305138E-2</v>
      </c>
      <c r="BA7">
        <f t="shared" si="23"/>
        <v>2.7447756333209734E-2</v>
      </c>
      <c r="BB7">
        <f t="shared" si="24"/>
        <v>2.9016328473475458E-2</v>
      </c>
      <c r="BC7">
        <f t="shared" si="25"/>
        <v>3.1531801544215303E-2</v>
      </c>
    </row>
    <row r="8" spans="1:55" x14ac:dyDescent="0.25">
      <c r="A8" t="s">
        <v>16</v>
      </c>
      <c r="B8">
        <v>60.9</v>
      </c>
      <c r="C8">
        <v>7.0800999999999998</v>
      </c>
      <c r="D8" s="1">
        <v>2.8609999999999998E-6</v>
      </c>
      <c r="E8">
        <v>240</v>
      </c>
      <c r="G8">
        <v>3</v>
      </c>
      <c r="H8">
        <v>53</v>
      </c>
      <c r="I8">
        <v>11</v>
      </c>
      <c r="J8">
        <v>0</v>
      </c>
      <c r="K8">
        <v>2</v>
      </c>
      <c r="L8">
        <v>2</v>
      </c>
      <c r="M8" t="s">
        <v>11</v>
      </c>
      <c r="N8">
        <v>0</v>
      </c>
      <c r="O8">
        <v>59</v>
      </c>
      <c r="P8">
        <v>15</v>
      </c>
      <c r="Q8">
        <v>1</v>
      </c>
      <c r="R8">
        <v>2</v>
      </c>
      <c r="S8">
        <v>2</v>
      </c>
      <c r="T8" t="s">
        <v>11</v>
      </c>
      <c r="U8">
        <v>3</v>
      </c>
      <c r="V8">
        <v>161</v>
      </c>
      <c r="W8">
        <v>40</v>
      </c>
      <c r="X8">
        <v>5</v>
      </c>
      <c r="Y8">
        <v>7</v>
      </c>
      <c r="Z8">
        <v>7</v>
      </c>
      <c r="AA8" t="s">
        <v>11</v>
      </c>
      <c r="AB8">
        <v>4</v>
      </c>
      <c r="AC8">
        <f t="shared" si="2"/>
        <v>190.6</v>
      </c>
      <c r="AD8">
        <f t="shared" si="3"/>
        <v>2051.96</v>
      </c>
      <c r="AE8">
        <f t="shared" si="4"/>
        <v>501.96</v>
      </c>
      <c r="AF8">
        <f t="shared" si="5"/>
        <v>122.76</v>
      </c>
      <c r="AG8">
        <f t="shared" si="6"/>
        <v>67.819999999999993</v>
      </c>
      <c r="AH8">
        <f t="shared" si="7"/>
        <v>59.8</v>
      </c>
      <c r="AI8">
        <f t="shared" si="8"/>
        <v>1.5739769150052468E-2</v>
      </c>
      <c r="AJ8">
        <f t="shared" si="9"/>
        <v>7.8461568451626731E-2</v>
      </c>
      <c r="AK8">
        <f t="shared" si="10"/>
        <v>7.9687624511913302E-2</v>
      </c>
      <c r="AL8">
        <f t="shared" si="11"/>
        <v>4.072987943955686E-2</v>
      </c>
      <c r="AM8">
        <f t="shared" si="12"/>
        <v>0.1032143910350929</v>
      </c>
      <c r="AN8">
        <f t="shared" si="13"/>
        <v>0.11705685618729098</v>
      </c>
      <c r="AP8">
        <f t="shared" si="26"/>
        <v>7.0909999999999984</v>
      </c>
      <c r="AQ8">
        <f t="shared" si="14"/>
        <v>2.4996248102904874E-2</v>
      </c>
      <c r="AR8">
        <f t="shared" si="15"/>
        <v>4.3387392798391905E-2</v>
      </c>
      <c r="AS8">
        <f t="shared" si="16"/>
        <v>6.2747384862140876E-2</v>
      </c>
      <c r="AT8">
        <f t="shared" si="17"/>
        <v>2.4869459136243607E-2</v>
      </c>
      <c r="AU8">
        <f t="shared" si="18"/>
        <v>3.8929004794483094E-2</v>
      </c>
      <c r="AV8">
        <f t="shared" si="19"/>
        <v>4.2004635567743309E-2</v>
      </c>
      <c r="AW8">
        <v>0.92940138400000016</v>
      </c>
      <c r="AX8">
        <f t="shared" si="20"/>
        <v>2.6894997719203815E-2</v>
      </c>
      <c r="AY8">
        <f t="shared" si="21"/>
        <v>4.6683159230578357E-2</v>
      </c>
      <c r="AZ8">
        <f t="shared" si="22"/>
        <v>6.7513763097797219E-2</v>
      </c>
      <c r="BA8">
        <f t="shared" si="23"/>
        <v>2.6758577687079926E-2</v>
      </c>
      <c r="BB8">
        <f t="shared" si="24"/>
        <v>4.1886105900702089E-2</v>
      </c>
      <c r="BC8">
        <f t="shared" si="25"/>
        <v>4.5195365846090997E-2</v>
      </c>
    </row>
    <row r="9" spans="1:55" x14ac:dyDescent="0.25">
      <c r="A9" t="s">
        <v>17</v>
      </c>
      <c r="B9">
        <v>60.9</v>
      </c>
      <c r="C9">
        <v>7.0978000000000003</v>
      </c>
      <c r="D9" s="1">
        <v>2.666E-6</v>
      </c>
      <c r="E9">
        <v>240</v>
      </c>
      <c r="G9">
        <v>6</v>
      </c>
      <c r="H9">
        <v>60</v>
      </c>
      <c r="I9">
        <v>14</v>
      </c>
      <c r="J9">
        <v>1</v>
      </c>
      <c r="K9">
        <v>2</v>
      </c>
      <c r="L9">
        <v>1</v>
      </c>
      <c r="M9" t="s">
        <v>11</v>
      </c>
      <c r="N9">
        <v>6</v>
      </c>
      <c r="O9">
        <v>69</v>
      </c>
      <c r="P9">
        <v>15</v>
      </c>
      <c r="Q9">
        <v>2</v>
      </c>
      <c r="R9">
        <v>3</v>
      </c>
      <c r="S9">
        <v>1</v>
      </c>
      <c r="T9" t="s">
        <v>11</v>
      </c>
      <c r="U9">
        <v>13.5</v>
      </c>
      <c r="V9">
        <v>177</v>
      </c>
      <c r="W9">
        <v>45</v>
      </c>
      <c r="X9">
        <v>7.5</v>
      </c>
      <c r="Y9">
        <v>6.5</v>
      </c>
      <c r="Z9">
        <v>3.5</v>
      </c>
      <c r="AA9" t="s">
        <v>11</v>
      </c>
      <c r="AB9">
        <v>5</v>
      </c>
      <c r="AC9">
        <f t="shared" si="2"/>
        <v>189</v>
      </c>
      <c r="AD9">
        <f t="shared" si="3"/>
        <v>2032.325</v>
      </c>
      <c r="AE9">
        <f t="shared" si="4"/>
        <v>497.2</v>
      </c>
      <c r="AF9">
        <f t="shared" si="5"/>
        <v>122.45</v>
      </c>
      <c r="AG9">
        <f t="shared" si="6"/>
        <v>69.275000000000006</v>
      </c>
      <c r="AH9">
        <f t="shared" si="7"/>
        <v>61.125</v>
      </c>
      <c r="AI9">
        <f t="shared" si="8"/>
        <v>7.1428571428571425E-2</v>
      </c>
      <c r="AJ9">
        <f t="shared" si="9"/>
        <v>8.7092369576716316E-2</v>
      </c>
      <c r="AK9">
        <f t="shared" si="10"/>
        <v>9.0506838294448916E-2</v>
      </c>
      <c r="AL9">
        <f t="shared" si="11"/>
        <v>6.1249489587586768E-2</v>
      </c>
      <c r="AM9">
        <f t="shared" si="12"/>
        <v>9.3828942619992778E-2</v>
      </c>
      <c r="AN9">
        <f t="shared" si="13"/>
        <v>5.7259713701431493E-2</v>
      </c>
      <c r="AP9">
        <f t="shared" si="26"/>
        <v>7.110999999999998</v>
      </c>
      <c r="AQ9">
        <f t="shared" si="14"/>
        <v>2.2532281015811159E-2</v>
      </c>
      <c r="AR9">
        <f t="shared" si="15"/>
        <v>6.1467838840862724E-2</v>
      </c>
      <c r="AS9">
        <f t="shared" si="16"/>
        <v>5.3780205035800777E-2</v>
      </c>
      <c r="AT9">
        <f t="shared" si="17"/>
        <v>3.274431637719355E-2</v>
      </c>
      <c r="AU9">
        <f t="shared" si="18"/>
        <v>4.7504213662940872E-2</v>
      </c>
      <c r="AV9">
        <f t="shared" si="19"/>
        <v>2.6346974646803644E-2</v>
      </c>
      <c r="AW9">
        <v>0.93227872499999975</v>
      </c>
      <c r="AX9">
        <f t="shared" si="20"/>
        <v>2.416903916348747E-2</v>
      </c>
      <c r="AY9">
        <f t="shared" si="21"/>
        <v>6.5932898812919638E-2</v>
      </c>
      <c r="AZ9">
        <f t="shared" si="22"/>
        <v>5.7686830765982341E-2</v>
      </c>
      <c r="BA9">
        <f t="shared" si="23"/>
        <v>3.5122882780783779E-2</v>
      </c>
      <c r="BB9">
        <f t="shared" si="24"/>
        <v>5.0954947687925502E-2</v>
      </c>
      <c r="BC9">
        <f t="shared" si="25"/>
        <v>2.8260834383841218E-2</v>
      </c>
    </row>
    <row r="10" spans="1:55" x14ac:dyDescent="0.25">
      <c r="A10" t="s">
        <v>18</v>
      </c>
      <c r="B10">
        <v>60.9</v>
      </c>
      <c r="C10">
        <v>7.1208</v>
      </c>
      <c r="D10" s="1">
        <v>2.8399999999999999E-6</v>
      </c>
      <c r="E10">
        <v>240</v>
      </c>
      <c r="G10">
        <v>2</v>
      </c>
      <c r="H10">
        <v>65</v>
      </c>
      <c r="I10">
        <v>14</v>
      </c>
      <c r="J10">
        <v>1</v>
      </c>
      <c r="K10">
        <v>0</v>
      </c>
      <c r="L10">
        <v>1</v>
      </c>
      <c r="M10" t="s">
        <v>11</v>
      </c>
      <c r="N10">
        <v>3</v>
      </c>
      <c r="O10">
        <v>67</v>
      </c>
      <c r="P10">
        <v>22</v>
      </c>
      <c r="Q10">
        <v>2</v>
      </c>
      <c r="R10">
        <v>2</v>
      </c>
      <c r="S10">
        <v>1</v>
      </c>
      <c r="T10" t="s">
        <v>11</v>
      </c>
      <c r="U10">
        <v>11</v>
      </c>
      <c r="V10">
        <v>190</v>
      </c>
      <c r="W10">
        <v>57</v>
      </c>
      <c r="X10">
        <v>6.5</v>
      </c>
      <c r="Y10">
        <v>2.5</v>
      </c>
      <c r="Z10">
        <v>4</v>
      </c>
      <c r="AA10" t="s">
        <v>11</v>
      </c>
      <c r="AB10">
        <v>6</v>
      </c>
      <c r="AC10">
        <f t="shared" si="2"/>
        <v>187.4</v>
      </c>
      <c r="AD10">
        <f t="shared" si="3"/>
        <v>2012.69</v>
      </c>
      <c r="AE10">
        <f t="shared" si="4"/>
        <v>492.44</v>
      </c>
      <c r="AF10">
        <f t="shared" si="5"/>
        <v>122.14</v>
      </c>
      <c r="AG10">
        <f t="shared" si="6"/>
        <v>70.73</v>
      </c>
      <c r="AH10">
        <f t="shared" si="7"/>
        <v>62.45</v>
      </c>
      <c r="AI10">
        <f t="shared" si="8"/>
        <v>5.869797225186766E-2</v>
      </c>
      <c r="AJ10">
        <f t="shared" si="9"/>
        <v>9.4401025493245361E-2</v>
      </c>
      <c r="AK10">
        <f t="shared" si="10"/>
        <v>0.11575014214929738</v>
      </c>
      <c r="AL10">
        <f t="shared" si="11"/>
        <v>5.3217619125593578E-2</v>
      </c>
      <c r="AM10">
        <f t="shared" si="12"/>
        <v>3.5345680757811394E-2</v>
      </c>
      <c r="AN10">
        <f t="shared" si="13"/>
        <v>6.4051240992794231E-2</v>
      </c>
      <c r="AP10">
        <f t="shared" si="26"/>
        <v>7.1309999999999976</v>
      </c>
      <c r="AQ10">
        <f t="shared" si="14"/>
        <v>5.0831082083499436E-2</v>
      </c>
      <c r="AR10">
        <f t="shared" si="15"/>
        <v>5.8994279092780343E-2</v>
      </c>
      <c r="AS10">
        <f t="shared" si="16"/>
        <v>5.2471780717747309E-2</v>
      </c>
      <c r="AT10">
        <f t="shared" si="17"/>
        <v>4.811802930374344E-2</v>
      </c>
      <c r="AU10">
        <f t="shared" si="18"/>
        <v>2.5044316677033614E-2</v>
      </c>
      <c r="AV10">
        <f t="shared" si="19"/>
        <v>4.6199387931573951E-2</v>
      </c>
      <c r="AW10">
        <v>0.93513229599999992</v>
      </c>
      <c r="AX10">
        <f t="shared" si="20"/>
        <v>5.4357102520068923E-2</v>
      </c>
      <c r="AY10">
        <f t="shared" si="21"/>
        <v>6.3086559351149124E-2</v>
      </c>
      <c r="AZ10">
        <f t="shared" si="22"/>
        <v>5.6111612166742354E-2</v>
      </c>
      <c r="BA10">
        <f t="shared" si="23"/>
        <v>5.1455852299794214E-2</v>
      </c>
      <c r="BB10">
        <f t="shared" si="24"/>
        <v>2.678157602315728E-2</v>
      </c>
      <c r="BC10">
        <f t="shared" si="25"/>
        <v>4.9404119747751662E-2</v>
      </c>
    </row>
    <row r="11" spans="1:55" x14ac:dyDescent="0.25">
      <c r="A11" t="s">
        <v>19</v>
      </c>
      <c r="B11">
        <v>60.9</v>
      </c>
      <c r="C11">
        <v>7.1405000000000003</v>
      </c>
      <c r="D11" s="1">
        <v>2.1210000000000001E-6</v>
      </c>
      <c r="E11">
        <v>240</v>
      </c>
      <c r="G11">
        <v>14</v>
      </c>
      <c r="H11">
        <v>80</v>
      </c>
      <c r="I11">
        <v>14</v>
      </c>
      <c r="J11">
        <v>1</v>
      </c>
      <c r="K11">
        <v>2</v>
      </c>
      <c r="L11">
        <v>0</v>
      </c>
      <c r="M11" t="s">
        <v>11</v>
      </c>
      <c r="N11">
        <v>5</v>
      </c>
      <c r="O11">
        <v>68</v>
      </c>
      <c r="P11">
        <v>23</v>
      </c>
      <c r="Q11">
        <v>2</v>
      </c>
      <c r="R11">
        <v>3</v>
      </c>
      <c r="S11">
        <v>1</v>
      </c>
      <c r="T11" t="s">
        <v>11</v>
      </c>
      <c r="U11">
        <v>24</v>
      </c>
      <c r="V11">
        <v>226</v>
      </c>
      <c r="W11">
        <v>55</v>
      </c>
      <c r="X11">
        <v>5</v>
      </c>
      <c r="Y11">
        <v>6</v>
      </c>
      <c r="Z11">
        <v>2</v>
      </c>
      <c r="AA11" t="s">
        <v>11</v>
      </c>
      <c r="AB11">
        <v>7</v>
      </c>
      <c r="AC11">
        <f t="shared" si="2"/>
        <v>185.8</v>
      </c>
      <c r="AD11">
        <f t="shared" si="3"/>
        <v>1993.0550000000001</v>
      </c>
      <c r="AE11">
        <f t="shared" si="4"/>
        <v>487.68</v>
      </c>
      <c r="AF11">
        <f t="shared" si="5"/>
        <v>121.83</v>
      </c>
      <c r="AG11">
        <f t="shared" si="6"/>
        <v>72.185000000000002</v>
      </c>
      <c r="AH11">
        <f t="shared" si="7"/>
        <v>63.774999999999999</v>
      </c>
      <c r="AI11">
        <f t="shared" si="8"/>
        <v>0.12917115177610333</v>
      </c>
      <c r="AJ11">
        <f t="shared" si="9"/>
        <v>0.11339375983101319</v>
      </c>
      <c r="AK11">
        <f t="shared" si="10"/>
        <v>0.11277887139107612</v>
      </c>
      <c r="AL11">
        <f t="shared" si="11"/>
        <v>4.1040794549782482E-2</v>
      </c>
      <c r="AM11">
        <f t="shared" si="12"/>
        <v>8.3119761723349728E-2</v>
      </c>
      <c r="AN11">
        <f t="shared" si="13"/>
        <v>3.1360250882007057E-2</v>
      </c>
      <c r="AP11">
        <f t="shared" si="26"/>
        <v>7.1509999999999971</v>
      </c>
      <c r="AQ11">
        <f t="shared" si="14"/>
        <v>7.0025082556663842E-2</v>
      </c>
      <c r="AR11">
        <f t="shared" si="15"/>
        <v>7.286249018819313E-2</v>
      </c>
      <c r="AS11">
        <f t="shared" si="16"/>
        <v>6.4721285183797272E-2</v>
      </c>
      <c r="AT11">
        <f t="shared" si="17"/>
        <v>4.0346875596426815E-2</v>
      </c>
      <c r="AU11">
        <f t="shared" si="18"/>
        <v>5.3354077952020559E-2</v>
      </c>
      <c r="AV11">
        <f t="shared" si="19"/>
        <v>2.9052201706710107E-2</v>
      </c>
      <c r="AW11">
        <v>0.93787654899999939</v>
      </c>
      <c r="AX11">
        <f t="shared" si="20"/>
        <v>7.4663432656811093E-2</v>
      </c>
      <c r="AY11">
        <f t="shared" si="21"/>
        <v>7.7688785657218914E-2</v>
      </c>
      <c r="AZ11">
        <f t="shared" si="22"/>
        <v>6.9008320181164179E-2</v>
      </c>
      <c r="BA11">
        <f t="shared" si="23"/>
        <v>4.3019388467966525E-2</v>
      </c>
      <c r="BB11">
        <f t="shared" si="24"/>
        <v>5.6888167220844534E-2</v>
      </c>
      <c r="BC11">
        <f t="shared" si="25"/>
        <v>3.0976573342927381E-2</v>
      </c>
    </row>
    <row r="12" spans="1:55" x14ac:dyDescent="0.25">
      <c r="A12" t="s">
        <v>20</v>
      </c>
      <c r="B12">
        <v>60.9</v>
      </c>
      <c r="C12">
        <v>7.1586999999999996</v>
      </c>
      <c r="D12" s="1">
        <v>2.897E-6</v>
      </c>
      <c r="E12">
        <v>240</v>
      </c>
      <c r="G12">
        <v>6</v>
      </c>
      <c r="H12">
        <v>75</v>
      </c>
      <c r="I12">
        <v>16</v>
      </c>
      <c r="J12">
        <v>2</v>
      </c>
      <c r="K12">
        <v>1</v>
      </c>
      <c r="L12">
        <v>0</v>
      </c>
      <c r="M12" t="s">
        <v>11</v>
      </c>
      <c r="N12">
        <v>5</v>
      </c>
      <c r="O12">
        <v>99</v>
      </c>
      <c r="P12">
        <v>13</v>
      </c>
      <c r="Q12">
        <v>3</v>
      </c>
      <c r="R12">
        <v>2</v>
      </c>
      <c r="S12">
        <v>1</v>
      </c>
      <c r="T12" t="s">
        <v>11</v>
      </c>
      <c r="U12">
        <v>16</v>
      </c>
      <c r="V12">
        <v>241.5</v>
      </c>
      <c r="W12">
        <v>44</v>
      </c>
      <c r="X12">
        <v>9</v>
      </c>
      <c r="Y12">
        <v>3</v>
      </c>
      <c r="Z12">
        <v>2</v>
      </c>
      <c r="AA12" t="s">
        <v>11</v>
      </c>
      <c r="AB12">
        <v>8</v>
      </c>
      <c r="AC12">
        <f t="shared" si="2"/>
        <v>184.2</v>
      </c>
      <c r="AD12">
        <f t="shared" si="3"/>
        <v>1973.42</v>
      </c>
      <c r="AE12">
        <f t="shared" si="4"/>
        <v>482.92</v>
      </c>
      <c r="AF12">
        <f t="shared" si="5"/>
        <v>121.52</v>
      </c>
      <c r="AG12">
        <f t="shared" si="6"/>
        <v>73.64</v>
      </c>
      <c r="AH12">
        <f t="shared" si="7"/>
        <v>65.099999999999994</v>
      </c>
      <c r="AI12">
        <f t="shared" si="8"/>
        <v>8.6862106406080358E-2</v>
      </c>
      <c r="AJ12">
        <f t="shared" si="9"/>
        <v>0.1223763821183529</v>
      </c>
      <c r="AK12">
        <f t="shared" si="10"/>
        <v>9.1112399569286837E-2</v>
      </c>
      <c r="AL12">
        <f t="shared" si="11"/>
        <v>7.4061882817643185E-2</v>
      </c>
      <c r="AM12">
        <f t="shared" si="12"/>
        <v>4.0738728951656707E-2</v>
      </c>
      <c r="AN12">
        <f t="shared" si="13"/>
        <v>3.0721966205837177E-2</v>
      </c>
      <c r="AP12">
        <f t="shared" si="26"/>
        <v>7.1709999999999967</v>
      </c>
      <c r="AQ12">
        <f t="shared" si="14"/>
        <v>7.3344154925522681E-2</v>
      </c>
      <c r="AR12">
        <f t="shared" si="15"/>
        <v>7.5408704268006804E-2</v>
      </c>
      <c r="AS12">
        <f t="shared" si="16"/>
        <v>6.6163952901084969E-2</v>
      </c>
      <c r="AT12">
        <f t="shared" si="17"/>
        <v>5.1332245518976305E-2</v>
      </c>
      <c r="AU12">
        <f t="shared" si="18"/>
        <v>5.1315595867507759E-2</v>
      </c>
      <c r="AV12">
        <f t="shared" si="19"/>
        <v>4.1894936835117545E-2</v>
      </c>
      <c r="AW12">
        <v>0.94074854399999897</v>
      </c>
      <c r="AX12">
        <f t="shared" si="20"/>
        <v>7.7963612479981431E-2</v>
      </c>
      <c r="AY12">
        <f t="shared" si="21"/>
        <v>8.0158193971126557E-2</v>
      </c>
      <c r="AZ12">
        <f t="shared" si="22"/>
        <v>7.0331177574573037E-2</v>
      </c>
      <c r="BA12">
        <f t="shared" si="23"/>
        <v>5.4565320187172528E-2</v>
      </c>
      <c r="BB12">
        <f t="shared" si="24"/>
        <v>5.4547621885565008E-2</v>
      </c>
      <c r="BC12">
        <f t="shared" si="25"/>
        <v>4.453361857673796E-2</v>
      </c>
    </row>
    <row r="13" spans="1:55" x14ac:dyDescent="0.25">
      <c r="A13" t="s">
        <v>21</v>
      </c>
      <c r="B13">
        <v>60.9</v>
      </c>
      <c r="C13">
        <v>7.1790000000000003</v>
      </c>
      <c r="D13" s="1">
        <v>2.909E-6</v>
      </c>
      <c r="E13">
        <v>240</v>
      </c>
      <c r="G13">
        <v>8.5</v>
      </c>
      <c r="H13">
        <v>68</v>
      </c>
      <c r="I13">
        <v>14</v>
      </c>
      <c r="J13">
        <v>1</v>
      </c>
      <c r="K13">
        <v>0</v>
      </c>
      <c r="L13">
        <v>4</v>
      </c>
      <c r="M13" t="s">
        <v>11</v>
      </c>
      <c r="N13">
        <v>9</v>
      </c>
      <c r="O13">
        <v>86</v>
      </c>
      <c r="P13">
        <v>23</v>
      </c>
      <c r="Q13">
        <v>3</v>
      </c>
      <c r="R13">
        <v>1</v>
      </c>
      <c r="S13">
        <v>1</v>
      </c>
      <c r="T13" t="s">
        <v>11</v>
      </c>
      <c r="U13">
        <v>25.5</v>
      </c>
      <c r="V13">
        <v>267</v>
      </c>
      <c r="W13">
        <v>59</v>
      </c>
      <c r="X13">
        <v>9.5</v>
      </c>
      <c r="Y13">
        <v>2</v>
      </c>
      <c r="Z13">
        <v>6</v>
      </c>
      <c r="AA13" t="s">
        <v>11</v>
      </c>
      <c r="AB13">
        <v>9</v>
      </c>
      <c r="AC13">
        <f t="shared" si="2"/>
        <v>182.6</v>
      </c>
      <c r="AD13">
        <f t="shared" si="3"/>
        <v>1953.7850000000001</v>
      </c>
      <c r="AE13">
        <f t="shared" si="4"/>
        <v>478.16</v>
      </c>
      <c r="AF13">
        <f t="shared" si="5"/>
        <v>121.21</v>
      </c>
      <c r="AG13">
        <f t="shared" si="6"/>
        <v>75.094999999999999</v>
      </c>
      <c r="AH13">
        <f t="shared" si="7"/>
        <v>66.424999999999997</v>
      </c>
      <c r="AI13">
        <f t="shared" si="8"/>
        <v>0.13964950711938665</v>
      </c>
      <c r="AJ13">
        <f t="shared" si="9"/>
        <v>0.13665782058926648</v>
      </c>
      <c r="AK13">
        <f t="shared" si="10"/>
        <v>0.12338966036473147</v>
      </c>
      <c r="AL13">
        <f t="shared" si="11"/>
        <v>7.8376371586502763E-2</v>
      </c>
      <c r="AM13">
        <f t="shared" si="12"/>
        <v>2.6632931619948067E-2</v>
      </c>
      <c r="AN13">
        <f t="shared" si="13"/>
        <v>9.0327436958976298E-2</v>
      </c>
      <c r="AP13">
        <f t="shared" si="26"/>
        <v>7.1909999999999963</v>
      </c>
      <c r="AQ13">
        <f t="shared" si="14"/>
        <v>7.9941837422147458E-2</v>
      </c>
      <c r="AR13">
        <f t="shared" si="15"/>
        <v>8.2647108837142616E-2</v>
      </c>
      <c r="AS13">
        <f t="shared" si="16"/>
        <v>6.0424247942952668E-2</v>
      </c>
      <c r="AT13">
        <f t="shared" si="17"/>
        <v>4.6845798491618136E-2</v>
      </c>
      <c r="AU13">
        <f t="shared" si="18"/>
        <v>4.8734488539975238E-2</v>
      </c>
      <c r="AV13">
        <f t="shared" si="19"/>
        <v>5.6299443998616791E-2</v>
      </c>
      <c r="AW13">
        <v>0.94324902900000041</v>
      </c>
      <c r="AX13">
        <f t="shared" si="20"/>
        <v>8.4751571392444464E-2</v>
      </c>
      <c r="AY13">
        <f t="shared" si="21"/>
        <v>8.7619606589748822E-2</v>
      </c>
      <c r="AZ13">
        <f t="shared" si="22"/>
        <v>6.4059698006805624E-2</v>
      </c>
      <c r="BA13">
        <f t="shared" si="23"/>
        <v>4.9664295484388055E-2</v>
      </c>
      <c r="BB13">
        <f t="shared" si="24"/>
        <v>5.1666619356758668E-2</v>
      </c>
      <c r="BC13">
        <f t="shared" si="25"/>
        <v>5.9686723513835464E-2</v>
      </c>
    </row>
    <row r="14" spans="1:55" x14ac:dyDescent="0.25">
      <c r="A14" t="s">
        <v>22</v>
      </c>
      <c r="B14">
        <v>60.9</v>
      </c>
      <c r="C14">
        <v>7.1981999999999999</v>
      </c>
      <c r="D14" s="1">
        <v>2.9000000000000002E-6</v>
      </c>
      <c r="E14">
        <v>240</v>
      </c>
      <c r="G14">
        <v>6</v>
      </c>
      <c r="H14">
        <v>74</v>
      </c>
      <c r="I14">
        <v>11</v>
      </c>
      <c r="J14">
        <v>7</v>
      </c>
      <c r="K14">
        <v>3</v>
      </c>
      <c r="L14">
        <v>0</v>
      </c>
      <c r="M14" t="s">
        <v>11</v>
      </c>
      <c r="N14">
        <v>10</v>
      </c>
      <c r="O14">
        <v>117</v>
      </c>
      <c r="P14">
        <v>31</v>
      </c>
      <c r="Q14">
        <v>3</v>
      </c>
      <c r="R14">
        <v>3</v>
      </c>
      <c r="S14">
        <v>0</v>
      </c>
      <c r="T14" t="s">
        <v>11</v>
      </c>
      <c r="U14">
        <v>24</v>
      </c>
      <c r="V14">
        <v>289</v>
      </c>
      <c r="W14">
        <v>77</v>
      </c>
      <c r="X14">
        <v>13.5</v>
      </c>
      <c r="Y14">
        <v>10.5</v>
      </c>
      <c r="Z14">
        <v>1</v>
      </c>
      <c r="AA14" t="s">
        <v>11</v>
      </c>
      <c r="AB14">
        <v>10</v>
      </c>
      <c r="AC14">
        <f t="shared" si="2"/>
        <v>181</v>
      </c>
      <c r="AD14">
        <f t="shared" si="3"/>
        <v>1934.15</v>
      </c>
      <c r="AE14">
        <f t="shared" si="4"/>
        <v>473.4</v>
      </c>
      <c r="AF14">
        <f t="shared" si="5"/>
        <v>120.9</v>
      </c>
      <c r="AG14">
        <f t="shared" si="6"/>
        <v>76.55</v>
      </c>
      <c r="AH14">
        <f t="shared" si="7"/>
        <v>67.75</v>
      </c>
      <c r="AI14">
        <f t="shared" si="8"/>
        <v>0.13259668508287292</v>
      </c>
      <c r="AJ14">
        <f t="shared" si="9"/>
        <v>0.1494196417030737</v>
      </c>
      <c r="AK14">
        <f t="shared" si="10"/>
        <v>0.16265314744402198</v>
      </c>
      <c r="AL14">
        <f t="shared" si="11"/>
        <v>0.11166253101736973</v>
      </c>
      <c r="AM14">
        <f t="shared" si="12"/>
        <v>0.13716525146962769</v>
      </c>
      <c r="AN14">
        <f t="shared" si="13"/>
        <v>1.4760147601476014E-2</v>
      </c>
      <c r="AP14">
        <f t="shared" si="26"/>
        <v>7.2109999999999959</v>
      </c>
      <c r="AQ14">
        <f t="shared" si="14"/>
        <v>7.4444764797079163E-2</v>
      </c>
      <c r="AR14">
        <f t="shared" si="15"/>
        <v>0.10018313626202122</v>
      </c>
      <c r="AS14">
        <f t="shared" si="16"/>
        <v>7.4438311021569906E-2</v>
      </c>
      <c r="AT14">
        <f t="shared" si="17"/>
        <v>7.470615874929161E-2</v>
      </c>
      <c r="AU14">
        <f t="shared" si="18"/>
        <v>6.7141189769944015E-2</v>
      </c>
      <c r="AV14">
        <f t="shared" si="19"/>
        <v>4.6633027987468822E-2</v>
      </c>
      <c r="AW14">
        <v>0.94564898399999819</v>
      </c>
      <c r="AX14">
        <f t="shared" si="20"/>
        <v>7.872346510878217E-2</v>
      </c>
      <c r="AY14">
        <f t="shared" si="21"/>
        <v>0.10594114513638753</v>
      </c>
      <c r="AZ14">
        <f t="shared" si="22"/>
        <v>7.8716640403613064E-2</v>
      </c>
      <c r="BA14">
        <f t="shared" si="23"/>
        <v>7.89998826343494E-2</v>
      </c>
      <c r="BB14">
        <f t="shared" si="24"/>
        <v>7.1000118337719423E-2</v>
      </c>
      <c r="BC14">
        <f t="shared" si="25"/>
        <v>4.9313253412715467E-2</v>
      </c>
    </row>
    <row r="15" spans="1:55" x14ac:dyDescent="0.25">
      <c r="A15" t="s">
        <v>23</v>
      </c>
      <c r="B15">
        <v>60</v>
      </c>
      <c r="C15">
        <v>7.2184999999999997</v>
      </c>
      <c r="D15" s="1">
        <v>2.4739999999999999E-6</v>
      </c>
      <c r="E15">
        <v>240</v>
      </c>
      <c r="G15">
        <v>5</v>
      </c>
      <c r="H15">
        <v>69</v>
      </c>
      <c r="I15">
        <v>12</v>
      </c>
      <c r="J15">
        <v>4</v>
      </c>
      <c r="K15">
        <v>1</v>
      </c>
      <c r="L15">
        <v>3</v>
      </c>
      <c r="M15" t="s">
        <v>11</v>
      </c>
      <c r="N15">
        <v>11</v>
      </c>
      <c r="O15">
        <v>107</v>
      </c>
      <c r="P15">
        <v>24</v>
      </c>
      <c r="Q15">
        <v>4</v>
      </c>
      <c r="R15">
        <v>2</v>
      </c>
      <c r="S15">
        <v>2</v>
      </c>
      <c r="T15" t="s">
        <v>11</v>
      </c>
      <c r="U15">
        <v>26</v>
      </c>
      <c r="V15">
        <v>304</v>
      </c>
      <c r="W15">
        <v>68</v>
      </c>
      <c r="X15">
        <v>13</v>
      </c>
      <c r="Y15">
        <v>9</v>
      </c>
      <c r="Z15">
        <v>10</v>
      </c>
      <c r="AA15" t="s">
        <v>11</v>
      </c>
      <c r="AB15">
        <v>11</v>
      </c>
      <c r="AC15">
        <f t="shared" si="2"/>
        <v>179.4</v>
      </c>
      <c r="AD15">
        <f t="shared" si="3"/>
        <v>1914.5149999999999</v>
      </c>
      <c r="AE15">
        <f t="shared" si="4"/>
        <v>468.64</v>
      </c>
      <c r="AF15">
        <f t="shared" si="5"/>
        <v>120.59</v>
      </c>
      <c r="AG15">
        <f t="shared" si="6"/>
        <v>78.004999999999995</v>
      </c>
      <c r="AH15">
        <f t="shared" si="7"/>
        <v>69.075000000000003</v>
      </c>
      <c r="AI15">
        <f t="shared" si="8"/>
        <v>0.14492753623188406</v>
      </c>
      <c r="AJ15">
        <f t="shared" si="9"/>
        <v>0.15878695126441947</v>
      </c>
      <c r="AK15">
        <f t="shared" si="10"/>
        <v>0.14510071696824856</v>
      </c>
      <c r="AL15">
        <f t="shared" si="11"/>
        <v>0.10780330043950576</v>
      </c>
      <c r="AM15">
        <f t="shared" si="12"/>
        <v>0.11537721940901224</v>
      </c>
      <c r="AN15">
        <f t="shared" si="13"/>
        <v>0.14477017734346723</v>
      </c>
      <c r="AP15">
        <f t="shared" si="26"/>
        <v>7.2309999999999954</v>
      </c>
      <c r="AQ15">
        <f t="shared" si="14"/>
        <v>7.9762255449719099E-2</v>
      </c>
      <c r="AR15">
        <f t="shared" si="15"/>
        <v>0.107316036687504</v>
      </c>
      <c r="AS15">
        <f t="shared" si="16"/>
        <v>9.6759219630496648E-2</v>
      </c>
      <c r="AT15">
        <f t="shared" si="17"/>
        <v>7.5148484069858315E-2</v>
      </c>
      <c r="AU15">
        <f t="shared" si="18"/>
        <v>7.9064778523218499E-2</v>
      </c>
      <c r="AV15">
        <f t="shared" si="19"/>
        <v>8.413572799595867E-2</v>
      </c>
      <c r="AW15">
        <v>0.94797444099999861</v>
      </c>
      <c r="AX15">
        <f t="shared" si="20"/>
        <v>8.4139668750540936E-2</v>
      </c>
      <c r="AY15">
        <f t="shared" si="21"/>
        <v>0.11320562247891255</v>
      </c>
      <c r="AZ15">
        <f t="shared" si="22"/>
        <v>0.10206943926507908</v>
      </c>
      <c r="BA15">
        <f t="shared" si="23"/>
        <v>7.9272690084962349E-2</v>
      </c>
      <c r="BB15">
        <f t="shared" si="24"/>
        <v>8.3403913759335854E-2</v>
      </c>
      <c r="BC15">
        <f t="shared" si="25"/>
        <v>8.8753160799573488E-2</v>
      </c>
    </row>
    <row r="16" spans="1:55" x14ac:dyDescent="0.25">
      <c r="A16" t="s">
        <v>24</v>
      </c>
      <c r="B16">
        <v>60.9</v>
      </c>
      <c r="C16">
        <v>7.2393999999999998</v>
      </c>
      <c r="D16" s="1">
        <v>2.8890000000000002E-6</v>
      </c>
      <c r="E16">
        <v>240</v>
      </c>
      <c r="G16">
        <v>8</v>
      </c>
      <c r="H16">
        <v>62</v>
      </c>
      <c r="I16">
        <v>12</v>
      </c>
      <c r="J16">
        <v>4</v>
      </c>
      <c r="K16">
        <v>1</v>
      </c>
      <c r="L16">
        <v>1</v>
      </c>
      <c r="M16" t="s">
        <v>11</v>
      </c>
      <c r="N16">
        <v>6</v>
      </c>
      <c r="O16">
        <v>102</v>
      </c>
      <c r="P16">
        <v>22.5</v>
      </c>
      <c r="Q16">
        <v>3</v>
      </c>
      <c r="R16">
        <v>1</v>
      </c>
      <c r="S16">
        <v>0</v>
      </c>
      <c r="T16" t="s">
        <v>11</v>
      </c>
      <c r="U16">
        <v>29</v>
      </c>
      <c r="V16">
        <v>314</v>
      </c>
      <c r="W16">
        <v>72</v>
      </c>
      <c r="X16">
        <v>11</v>
      </c>
      <c r="Y16">
        <v>3.5</v>
      </c>
      <c r="Z16">
        <v>3.5</v>
      </c>
      <c r="AA16" t="s">
        <v>11</v>
      </c>
      <c r="AB16">
        <v>12</v>
      </c>
      <c r="AC16">
        <f t="shared" si="2"/>
        <v>177.8</v>
      </c>
      <c r="AD16">
        <f t="shared" si="3"/>
        <v>1894.88</v>
      </c>
      <c r="AE16">
        <f t="shared" si="4"/>
        <v>463.88</v>
      </c>
      <c r="AF16">
        <f t="shared" si="5"/>
        <v>120.28</v>
      </c>
      <c r="AG16">
        <f t="shared" si="6"/>
        <v>79.460000000000008</v>
      </c>
      <c r="AH16">
        <f t="shared" si="7"/>
        <v>70.400000000000006</v>
      </c>
      <c r="AI16">
        <f t="shared" si="8"/>
        <v>0.16310461192350956</v>
      </c>
      <c r="AJ16">
        <f t="shared" si="9"/>
        <v>0.16570970193363166</v>
      </c>
      <c r="AK16">
        <f t="shared" si="10"/>
        <v>0.15521255497111322</v>
      </c>
      <c r="AL16">
        <f t="shared" si="11"/>
        <v>9.145327569005654E-2</v>
      </c>
      <c r="AM16">
        <f t="shared" si="12"/>
        <v>4.404731940599043E-2</v>
      </c>
      <c r="AN16">
        <f t="shared" si="13"/>
        <v>4.9715909090909088E-2</v>
      </c>
      <c r="AP16">
        <f t="shared" si="26"/>
        <v>7.250999999999995</v>
      </c>
      <c r="AQ16">
        <f t="shared" si="14"/>
        <v>0.10052022087966783</v>
      </c>
      <c r="AR16">
        <f t="shared" si="15"/>
        <v>0.11330226105870249</v>
      </c>
      <c r="AS16">
        <f t="shared" si="16"/>
        <v>0.10004701649411196</v>
      </c>
      <c r="AT16">
        <f t="shared" si="17"/>
        <v>5.7693454692613014E-2</v>
      </c>
      <c r="AU16">
        <f t="shared" si="18"/>
        <v>6.8175499968185421E-2</v>
      </c>
      <c r="AV16">
        <f t="shared" si="19"/>
        <v>6.8203490698689667E-2</v>
      </c>
      <c r="AW16">
        <v>0.95025980100000051</v>
      </c>
      <c r="AX16">
        <f t="shared" si="20"/>
        <v>0.10578183016253655</v>
      </c>
      <c r="AY16">
        <f t="shared" si="21"/>
        <v>0.11923293076216578</v>
      </c>
      <c r="AZ16">
        <f t="shared" si="22"/>
        <v>0.10528385646622961</v>
      </c>
      <c r="BA16">
        <f t="shared" si="23"/>
        <v>6.0713348740943932E-2</v>
      </c>
      <c r="BB16">
        <f t="shared" si="24"/>
        <v>7.1744063988018136E-2</v>
      </c>
      <c r="BC16">
        <f t="shared" si="25"/>
        <v>7.1773519859428037E-2</v>
      </c>
    </row>
    <row r="17" spans="1:55" x14ac:dyDescent="0.25">
      <c r="A17" t="s">
        <v>25</v>
      </c>
      <c r="B17">
        <v>60.9</v>
      </c>
      <c r="C17">
        <v>7.2611999999999997</v>
      </c>
      <c r="D17" s="1">
        <v>2.9019999999999999E-6</v>
      </c>
      <c r="E17">
        <v>240</v>
      </c>
      <c r="G17">
        <v>5</v>
      </c>
      <c r="H17">
        <v>60</v>
      </c>
      <c r="I17">
        <v>14</v>
      </c>
      <c r="J17">
        <v>3</v>
      </c>
      <c r="K17">
        <v>0</v>
      </c>
      <c r="L17">
        <v>1</v>
      </c>
      <c r="M17" t="s">
        <v>11</v>
      </c>
      <c r="N17">
        <v>8</v>
      </c>
      <c r="O17">
        <v>103</v>
      </c>
      <c r="P17">
        <v>22</v>
      </c>
      <c r="Q17">
        <v>3.5</v>
      </c>
      <c r="R17">
        <v>5</v>
      </c>
      <c r="S17">
        <v>2.5</v>
      </c>
      <c r="T17" t="s">
        <v>11</v>
      </c>
      <c r="U17">
        <v>21</v>
      </c>
      <c r="V17">
        <v>331</v>
      </c>
      <c r="W17">
        <v>76</v>
      </c>
      <c r="X17">
        <v>11.5</v>
      </c>
      <c r="Y17">
        <v>6</v>
      </c>
      <c r="Z17">
        <v>4.5</v>
      </c>
      <c r="AA17" t="s">
        <v>11</v>
      </c>
      <c r="AB17">
        <v>13</v>
      </c>
      <c r="AC17">
        <f t="shared" si="2"/>
        <v>176.2</v>
      </c>
      <c r="AD17">
        <f t="shared" si="3"/>
        <v>1875.2449999999999</v>
      </c>
      <c r="AE17">
        <f t="shared" si="4"/>
        <v>459.12</v>
      </c>
      <c r="AF17">
        <f t="shared" si="5"/>
        <v>119.97</v>
      </c>
      <c r="AG17">
        <f t="shared" si="6"/>
        <v>80.914999999999992</v>
      </c>
      <c r="AH17">
        <f t="shared" si="7"/>
        <v>71.724999999999994</v>
      </c>
      <c r="AI17">
        <f t="shared" si="8"/>
        <v>0.11918274687854712</v>
      </c>
      <c r="AJ17">
        <f t="shared" si="9"/>
        <v>0.17651026932480823</v>
      </c>
      <c r="AK17">
        <f t="shared" si="10"/>
        <v>0.16553406516814775</v>
      </c>
      <c r="AL17">
        <f t="shared" si="11"/>
        <v>9.5857297657747767E-2</v>
      </c>
      <c r="AM17">
        <f t="shared" si="12"/>
        <v>7.4151887783476492E-2</v>
      </c>
      <c r="AN17">
        <f t="shared" si="13"/>
        <v>6.2739630533286864E-2</v>
      </c>
      <c r="AP17">
        <f t="shared" si="26"/>
        <v>7.2709999999999946</v>
      </c>
      <c r="AQ17">
        <f t="shared" si="14"/>
        <v>7.3646596351384541E-2</v>
      </c>
      <c r="AR17">
        <f t="shared" si="15"/>
        <v>0.11304763546396138</v>
      </c>
      <c r="AS17">
        <f t="shared" si="16"/>
        <v>9.2870678172662591E-2</v>
      </c>
      <c r="AT17">
        <f t="shared" si="17"/>
        <v>6.7480318287305593E-2</v>
      </c>
      <c r="AU17">
        <f t="shared" si="18"/>
        <v>8.7204471747062168E-2</v>
      </c>
      <c r="AV17">
        <f t="shared" si="19"/>
        <v>7.302956078776951E-2</v>
      </c>
      <c r="AW17">
        <v>0.9526120959999993</v>
      </c>
      <c r="AX17">
        <f t="shared" si="20"/>
        <v>7.7310162930562448E-2</v>
      </c>
      <c r="AY17">
        <f t="shared" si="21"/>
        <v>0.11867121563818717</v>
      </c>
      <c r="AZ17">
        <f t="shared" si="22"/>
        <v>9.7490551046564344E-2</v>
      </c>
      <c r="BA17">
        <f t="shared" si="23"/>
        <v>7.0837141970644932E-2</v>
      </c>
      <c r="BB17">
        <f t="shared" si="24"/>
        <v>9.1542477901794594E-2</v>
      </c>
      <c r="BC17">
        <f t="shared" si="25"/>
        <v>7.6662432793389135E-2</v>
      </c>
    </row>
    <row r="18" spans="1:55" x14ac:dyDescent="0.25">
      <c r="A18" t="s">
        <v>26</v>
      </c>
      <c r="B18">
        <v>60.9</v>
      </c>
      <c r="C18">
        <v>7.2794999999999996</v>
      </c>
      <c r="D18" s="1">
        <v>2.2620000000000001E-6</v>
      </c>
      <c r="E18">
        <v>240</v>
      </c>
      <c r="G18">
        <v>5</v>
      </c>
      <c r="H18">
        <v>54</v>
      </c>
      <c r="I18">
        <v>8</v>
      </c>
      <c r="J18">
        <v>5</v>
      </c>
      <c r="K18">
        <v>1</v>
      </c>
      <c r="L18">
        <v>1</v>
      </c>
      <c r="M18" t="s">
        <v>11</v>
      </c>
      <c r="N18">
        <v>9</v>
      </c>
      <c r="O18">
        <v>126</v>
      </c>
      <c r="P18">
        <v>23</v>
      </c>
      <c r="Q18">
        <v>7</v>
      </c>
      <c r="R18">
        <v>3</v>
      </c>
      <c r="S18">
        <v>1</v>
      </c>
      <c r="T18" t="s">
        <v>11</v>
      </c>
      <c r="U18">
        <v>33</v>
      </c>
      <c r="V18">
        <v>355</v>
      </c>
      <c r="W18">
        <v>74</v>
      </c>
      <c r="X18">
        <v>20.5</v>
      </c>
      <c r="Y18">
        <v>6</v>
      </c>
      <c r="Z18">
        <v>3</v>
      </c>
      <c r="AA18" t="s">
        <v>11</v>
      </c>
      <c r="AB18">
        <v>14</v>
      </c>
      <c r="AC18">
        <f t="shared" si="2"/>
        <v>174.6</v>
      </c>
      <c r="AD18">
        <f t="shared" si="3"/>
        <v>1855.61</v>
      </c>
      <c r="AE18">
        <f t="shared" si="4"/>
        <v>454.36</v>
      </c>
      <c r="AF18">
        <f t="shared" si="5"/>
        <v>119.66</v>
      </c>
      <c r="AG18">
        <f t="shared" si="6"/>
        <v>82.37</v>
      </c>
      <c r="AH18">
        <f t="shared" si="7"/>
        <v>73.05</v>
      </c>
      <c r="AI18">
        <f t="shared" si="8"/>
        <v>0.18900343642611683</v>
      </c>
      <c r="AJ18">
        <f t="shared" si="9"/>
        <v>0.19131175193063199</v>
      </c>
      <c r="AK18">
        <f t="shared" si="10"/>
        <v>0.16286644951140064</v>
      </c>
      <c r="AL18">
        <f t="shared" si="11"/>
        <v>0.17131873641985626</v>
      </c>
      <c r="AM18">
        <f t="shared" si="12"/>
        <v>7.2842054145926913E-2</v>
      </c>
      <c r="AN18">
        <f t="shared" si="13"/>
        <v>4.1067761806981525E-2</v>
      </c>
      <c r="AP18">
        <f t="shared" si="26"/>
        <v>7.2909999999999942</v>
      </c>
      <c r="AQ18">
        <f t="shared" si="14"/>
        <v>0.12355917830159362</v>
      </c>
      <c r="AR18">
        <f t="shared" si="15"/>
        <v>0.14294569614268268</v>
      </c>
      <c r="AS18">
        <f t="shared" si="16"/>
        <v>0.11924693413201981</v>
      </c>
      <c r="AT18">
        <f t="shared" si="17"/>
        <v>8.0506775805683148E-2</v>
      </c>
      <c r="AU18">
        <f t="shared" si="18"/>
        <v>9.0563945496464224E-2</v>
      </c>
      <c r="AV18">
        <f t="shared" si="19"/>
        <v>8.2349971417125453E-2</v>
      </c>
      <c r="AW18">
        <v>0.95470672499999942</v>
      </c>
      <c r="AX18">
        <f t="shared" si="20"/>
        <v>0.12942108300493399</v>
      </c>
      <c r="AY18">
        <f t="shared" si="21"/>
        <v>0.1497273376205481</v>
      </c>
      <c r="AZ18">
        <f t="shared" si="22"/>
        <v>0.12490425699265906</v>
      </c>
      <c r="BA18">
        <f t="shared" si="23"/>
        <v>8.4326184887493272E-2</v>
      </c>
      <c r="BB18">
        <f t="shared" si="24"/>
        <v>9.486048765024073E-2</v>
      </c>
      <c r="BC18">
        <f t="shared" si="25"/>
        <v>8.6256825536790371E-2</v>
      </c>
    </row>
    <row r="19" spans="1:55" x14ac:dyDescent="0.25">
      <c r="A19" t="s">
        <v>27</v>
      </c>
      <c r="B19">
        <v>60.9</v>
      </c>
      <c r="C19">
        <v>7.2990000000000004</v>
      </c>
      <c r="D19" s="1">
        <v>2.5809999999999999E-6</v>
      </c>
      <c r="E19">
        <v>240</v>
      </c>
      <c r="G19">
        <v>6</v>
      </c>
      <c r="H19">
        <v>63</v>
      </c>
      <c r="I19">
        <v>21</v>
      </c>
      <c r="J19">
        <v>2</v>
      </c>
      <c r="K19">
        <v>0</v>
      </c>
      <c r="L19">
        <v>0</v>
      </c>
      <c r="M19" t="s">
        <v>11</v>
      </c>
      <c r="N19">
        <v>10</v>
      </c>
      <c r="O19">
        <v>74</v>
      </c>
      <c r="P19">
        <v>26</v>
      </c>
      <c r="Q19">
        <v>4</v>
      </c>
      <c r="R19">
        <v>0</v>
      </c>
      <c r="S19">
        <v>0</v>
      </c>
      <c r="T19" t="s">
        <v>11</v>
      </c>
      <c r="U19">
        <v>26</v>
      </c>
      <c r="V19">
        <v>312</v>
      </c>
      <c r="W19">
        <v>88</v>
      </c>
      <c r="X19">
        <v>14</v>
      </c>
      <c r="Y19">
        <v>0</v>
      </c>
      <c r="Z19">
        <v>4</v>
      </c>
      <c r="AA19" t="s">
        <v>11</v>
      </c>
      <c r="AB19">
        <v>15</v>
      </c>
      <c r="AC19">
        <f t="shared" si="2"/>
        <v>173</v>
      </c>
      <c r="AD19">
        <f t="shared" si="3"/>
        <v>1835.9749999999999</v>
      </c>
      <c r="AE19">
        <f t="shared" si="4"/>
        <v>449.6</v>
      </c>
      <c r="AF19">
        <f t="shared" si="5"/>
        <v>119.35</v>
      </c>
      <c r="AG19">
        <f t="shared" si="6"/>
        <v>83.825000000000003</v>
      </c>
      <c r="AH19">
        <f t="shared" si="7"/>
        <v>74.375</v>
      </c>
      <c r="AI19">
        <f t="shared" si="8"/>
        <v>0.15028901734104047</v>
      </c>
      <c r="AJ19">
        <f t="shared" si="9"/>
        <v>0.16993695447922766</v>
      </c>
      <c r="AK19">
        <f t="shared" si="10"/>
        <v>0.19572953736654802</v>
      </c>
      <c r="AL19">
        <f t="shared" si="11"/>
        <v>0.11730205278592376</v>
      </c>
      <c r="AM19">
        <f t="shared" si="12"/>
        <v>0</v>
      </c>
      <c r="AN19">
        <f t="shared" si="13"/>
        <v>5.378151260504202E-2</v>
      </c>
      <c r="AP19">
        <f t="shared" si="26"/>
        <v>7.3109999999999937</v>
      </c>
      <c r="AQ19">
        <f t="shared" si="14"/>
        <v>0.11472317954578555</v>
      </c>
      <c r="AR19">
        <f t="shared" si="15"/>
        <v>0.14066106518218613</v>
      </c>
      <c r="AS19">
        <f t="shared" si="16"/>
        <v>0.13227866125468951</v>
      </c>
      <c r="AT19">
        <f t="shared" si="17"/>
        <v>0.10886414613298338</v>
      </c>
      <c r="AU19">
        <f t="shared" si="18"/>
        <v>7.7349254491481251E-2</v>
      </c>
      <c r="AV19">
        <f t="shared" si="19"/>
        <v>9.9039575295078772E-2</v>
      </c>
      <c r="AW19">
        <v>0.95677820099999966</v>
      </c>
      <c r="AX19">
        <f t="shared" si="20"/>
        <v>0.11990572049601451</v>
      </c>
      <c r="AY19">
        <f t="shared" si="21"/>
        <v>0.14701533232589417</v>
      </c>
      <c r="AZ19">
        <f t="shared" si="22"/>
        <v>0.13825425905025354</v>
      </c>
      <c r="BA19">
        <f t="shared" si="23"/>
        <v>0.11378200926735309</v>
      </c>
      <c r="BB19">
        <f t="shared" si="24"/>
        <v>8.0843454011219965E-2</v>
      </c>
      <c r="BC19">
        <f t="shared" si="25"/>
        <v>0.10351362018027291</v>
      </c>
    </row>
    <row r="20" spans="1:55" x14ac:dyDescent="0.25">
      <c r="A20" t="s">
        <v>28</v>
      </c>
      <c r="B20">
        <v>60.9</v>
      </c>
      <c r="C20">
        <v>7.3194999999999997</v>
      </c>
      <c r="D20" s="1">
        <v>2.5399999999999998E-6</v>
      </c>
      <c r="E20">
        <v>240</v>
      </c>
      <c r="G20">
        <v>4</v>
      </c>
      <c r="H20">
        <v>48</v>
      </c>
      <c r="I20">
        <v>9</v>
      </c>
      <c r="J20">
        <v>1</v>
      </c>
      <c r="K20">
        <v>0</v>
      </c>
      <c r="L20">
        <v>1</v>
      </c>
      <c r="M20" t="s">
        <v>11</v>
      </c>
      <c r="N20">
        <v>5</v>
      </c>
      <c r="O20">
        <v>84</v>
      </c>
      <c r="P20">
        <v>25</v>
      </c>
      <c r="Q20">
        <v>9</v>
      </c>
      <c r="R20">
        <v>2</v>
      </c>
      <c r="S20">
        <v>2</v>
      </c>
      <c r="T20" t="s">
        <v>11</v>
      </c>
      <c r="U20">
        <v>23.5</v>
      </c>
      <c r="V20">
        <v>343</v>
      </c>
      <c r="W20">
        <v>85</v>
      </c>
      <c r="X20">
        <v>24.5</v>
      </c>
      <c r="Y20">
        <v>5.5</v>
      </c>
      <c r="Z20">
        <v>3</v>
      </c>
      <c r="AA20" t="s">
        <v>11</v>
      </c>
      <c r="AB20">
        <v>16</v>
      </c>
      <c r="AC20">
        <f t="shared" si="2"/>
        <v>171.4</v>
      </c>
      <c r="AD20">
        <f t="shared" si="3"/>
        <v>1816.34</v>
      </c>
      <c r="AE20">
        <f t="shared" si="4"/>
        <v>444.84000000000003</v>
      </c>
      <c r="AF20">
        <f t="shared" si="5"/>
        <v>119.04</v>
      </c>
      <c r="AG20">
        <f t="shared" si="6"/>
        <v>85.28</v>
      </c>
      <c r="AH20">
        <f t="shared" si="7"/>
        <v>75.7</v>
      </c>
      <c r="AI20">
        <f t="shared" si="8"/>
        <v>0.13710618436406066</v>
      </c>
      <c r="AJ20">
        <f t="shared" si="9"/>
        <v>0.18884129623308413</v>
      </c>
      <c r="AK20">
        <f t="shared" si="10"/>
        <v>0.19107993885441954</v>
      </c>
      <c r="AL20">
        <f t="shared" si="11"/>
        <v>0.20581317204301075</v>
      </c>
      <c r="AM20">
        <f t="shared" si="12"/>
        <v>6.4493433395872421E-2</v>
      </c>
      <c r="AN20">
        <f t="shared" si="13"/>
        <v>3.9630118890356669E-2</v>
      </c>
      <c r="AP20">
        <f t="shared" si="26"/>
        <v>7.3309999999999933</v>
      </c>
      <c r="AQ20">
        <f t="shared" si="14"/>
        <v>0.12659859206899787</v>
      </c>
      <c r="AR20">
        <f t="shared" si="15"/>
        <v>0.14287159228910418</v>
      </c>
      <c r="AS20">
        <f t="shared" si="16"/>
        <v>0.1327588384603639</v>
      </c>
      <c r="AT20">
        <f t="shared" si="17"/>
        <v>0.12746877413786714</v>
      </c>
      <c r="AU20">
        <f t="shared" si="18"/>
        <v>9.4125744250033172E-2</v>
      </c>
      <c r="AV20">
        <f t="shared" si="19"/>
        <v>7.5742268926148576E-2</v>
      </c>
      <c r="AW20">
        <v>0.95867248899999957</v>
      </c>
      <c r="AX20">
        <f t="shared" si="20"/>
        <v>0.13205614380470443</v>
      </c>
      <c r="AY20">
        <f t="shared" si="21"/>
        <v>0.1490306584662035</v>
      </c>
      <c r="AZ20">
        <f t="shared" si="22"/>
        <v>0.13848195289180137</v>
      </c>
      <c r="BA20">
        <f t="shared" si="23"/>
        <v>0.13296383864194439</v>
      </c>
      <c r="BB20">
        <f t="shared" si="24"/>
        <v>9.8183420646832831E-2</v>
      </c>
      <c r="BC20">
        <f t="shared" si="25"/>
        <v>7.9007450193085291E-2</v>
      </c>
    </row>
    <row r="21" spans="1:55" x14ac:dyDescent="0.25">
      <c r="A21" t="s">
        <v>29</v>
      </c>
      <c r="B21">
        <v>60.9</v>
      </c>
      <c r="C21">
        <v>7.3407999999999998</v>
      </c>
      <c r="D21" s="1">
        <v>1.8980000000000001E-6</v>
      </c>
      <c r="E21">
        <v>240</v>
      </c>
      <c r="G21">
        <v>5</v>
      </c>
      <c r="H21">
        <v>48</v>
      </c>
      <c r="I21">
        <v>10</v>
      </c>
      <c r="J21">
        <v>4</v>
      </c>
      <c r="K21">
        <v>1</v>
      </c>
      <c r="L21">
        <v>3</v>
      </c>
      <c r="M21" t="s">
        <v>11</v>
      </c>
      <c r="N21">
        <v>8</v>
      </c>
      <c r="O21">
        <v>103</v>
      </c>
      <c r="P21">
        <v>20</v>
      </c>
      <c r="Q21">
        <v>9</v>
      </c>
      <c r="R21">
        <v>3</v>
      </c>
      <c r="S21">
        <v>0</v>
      </c>
      <c r="T21" t="s">
        <v>11</v>
      </c>
      <c r="U21">
        <v>25</v>
      </c>
      <c r="V21">
        <v>359.5</v>
      </c>
      <c r="W21">
        <v>77</v>
      </c>
      <c r="X21">
        <v>33</v>
      </c>
      <c r="Y21">
        <v>9</v>
      </c>
      <c r="Z21">
        <v>5</v>
      </c>
      <c r="AA21" t="s">
        <v>11</v>
      </c>
      <c r="AB21">
        <v>17</v>
      </c>
      <c r="AC21">
        <f t="shared" si="2"/>
        <v>169.8</v>
      </c>
      <c r="AD21">
        <f t="shared" si="3"/>
        <v>1796.7049999999999</v>
      </c>
      <c r="AE21">
        <f t="shared" si="4"/>
        <v>440.08</v>
      </c>
      <c r="AF21">
        <f t="shared" si="5"/>
        <v>118.73</v>
      </c>
      <c r="AG21">
        <f t="shared" si="6"/>
        <v>86.734999999999999</v>
      </c>
      <c r="AH21">
        <f t="shared" si="7"/>
        <v>77.025000000000006</v>
      </c>
      <c r="AI21">
        <f t="shared" si="8"/>
        <v>0.14723203769140164</v>
      </c>
      <c r="AJ21">
        <f t="shared" si="9"/>
        <v>0.2000884953289494</v>
      </c>
      <c r="AK21">
        <f t="shared" si="10"/>
        <v>0.17496818760225413</v>
      </c>
      <c r="AL21">
        <f t="shared" si="11"/>
        <v>0.27794154805019794</v>
      </c>
      <c r="AM21">
        <f t="shared" si="12"/>
        <v>0.10376433965527181</v>
      </c>
      <c r="AN21">
        <f t="shared" si="13"/>
        <v>6.4913988964621874E-2</v>
      </c>
      <c r="AP21">
        <f t="shared" si="26"/>
        <v>7.3509999999999929</v>
      </c>
      <c r="AQ21">
        <f t="shared" si="14"/>
        <v>0.14759642709081497</v>
      </c>
      <c r="AR21">
        <f t="shared" si="15"/>
        <v>0.13556364996140538</v>
      </c>
      <c r="AS21">
        <f t="shared" si="16"/>
        <v>0.13087413217547728</v>
      </c>
      <c r="AT21">
        <f t="shared" si="17"/>
        <v>0.14254870632267835</v>
      </c>
      <c r="AU21">
        <f t="shared" si="18"/>
        <v>9.3954063499027282E-2</v>
      </c>
      <c r="AV21">
        <f t="shared" si="19"/>
        <v>0.11086670515222892</v>
      </c>
      <c r="AW21">
        <v>0.96073326399999992</v>
      </c>
      <c r="AX21">
        <f t="shared" si="20"/>
        <v>0.15362893387941962</v>
      </c>
      <c r="AY21">
        <f t="shared" si="21"/>
        <v>0.14110435751645359</v>
      </c>
      <c r="AZ21">
        <f t="shared" si="22"/>
        <v>0.13622317148735394</v>
      </c>
      <c r="BA21">
        <f t="shared" si="23"/>
        <v>0.14837490452779656</v>
      </c>
      <c r="BB21">
        <f t="shared" si="24"/>
        <v>9.7794119366545931E-2</v>
      </c>
      <c r="BC21">
        <f t="shared" si="25"/>
        <v>0.11539800827821543</v>
      </c>
    </row>
    <row r="22" spans="1:55" x14ac:dyDescent="0.25">
      <c r="A22" t="s">
        <v>30</v>
      </c>
      <c r="B22">
        <v>60.9</v>
      </c>
      <c r="C22">
        <v>7.3605999999999998</v>
      </c>
      <c r="D22" s="1">
        <v>2.8789999999999999E-6</v>
      </c>
      <c r="E22">
        <v>240</v>
      </c>
      <c r="G22">
        <v>6</v>
      </c>
      <c r="H22">
        <v>49</v>
      </c>
      <c r="I22">
        <v>15</v>
      </c>
      <c r="J22">
        <v>9</v>
      </c>
      <c r="K22">
        <v>1</v>
      </c>
      <c r="L22">
        <v>2</v>
      </c>
      <c r="M22" t="s">
        <v>11</v>
      </c>
      <c r="N22">
        <v>14</v>
      </c>
      <c r="O22">
        <v>104</v>
      </c>
      <c r="P22">
        <v>23</v>
      </c>
      <c r="Q22">
        <v>10</v>
      </c>
      <c r="R22">
        <v>1</v>
      </c>
      <c r="S22">
        <v>2</v>
      </c>
      <c r="T22" t="s">
        <v>11</v>
      </c>
      <c r="U22">
        <v>42</v>
      </c>
      <c r="V22">
        <v>366</v>
      </c>
      <c r="W22">
        <v>89</v>
      </c>
      <c r="X22">
        <v>38.5</v>
      </c>
      <c r="Y22">
        <v>5</v>
      </c>
      <c r="Z22">
        <v>4</v>
      </c>
      <c r="AA22" t="s">
        <v>11</v>
      </c>
      <c r="AB22">
        <v>18</v>
      </c>
      <c r="AC22">
        <f t="shared" si="2"/>
        <v>168.2</v>
      </c>
      <c r="AD22">
        <f t="shared" si="3"/>
        <v>1777.07</v>
      </c>
      <c r="AE22">
        <f t="shared" si="4"/>
        <v>435.32</v>
      </c>
      <c r="AF22">
        <f t="shared" si="5"/>
        <v>118.42</v>
      </c>
      <c r="AG22">
        <f t="shared" si="6"/>
        <v>88.19</v>
      </c>
      <c r="AH22">
        <f t="shared" si="7"/>
        <v>78.349999999999994</v>
      </c>
      <c r="AI22">
        <f t="shared" si="8"/>
        <v>0.24970273483947683</v>
      </c>
      <c r="AJ22">
        <f t="shared" si="9"/>
        <v>0.20595699662928305</v>
      </c>
      <c r="AK22">
        <f t="shared" si="10"/>
        <v>0.20444730313332721</v>
      </c>
      <c r="AL22">
        <f t="shared" si="11"/>
        <v>0.32511400101334231</v>
      </c>
      <c r="AM22">
        <f t="shared" si="12"/>
        <v>5.6695770495521033E-2</v>
      </c>
      <c r="AN22">
        <f t="shared" si="13"/>
        <v>5.105296745373325E-2</v>
      </c>
      <c r="AP22">
        <f t="shared" si="26"/>
        <v>7.3709999999999924</v>
      </c>
      <c r="AQ22">
        <f t="shared" si="14"/>
        <v>0.14159188278857188</v>
      </c>
      <c r="AR22">
        <f t="shared" si="15"/>
        <v>0.1701119293674028</v>
      </c>
      <c r="AS22">
        <f t="shared" si="16"/>
        <v>0.11125816220108495</v>
      </c>
      <c r="AT22">
        <f t="shared" si="17"/>
        <v>0.16152740710981753</v>
      </c>
      <c r="AU22">
        <f t="shared" si="18"/>
        <v>0.10991544638030488</v>
      </c>
      <c r="AV22">
        <f t="shared" si="19"/>
        <v>0.11511518724894639</v>
      </c>
      <c r="AW22">
        <v>0.96244041599999886</v>
      </c>
      <c r="AX22">
        <f t="shared" si="20"/>
        <v>0.147117557029704</v>
      </c>
      <c r="AY22">
        <f t="shared" si="21"/>
        <v>0.17675060870199677</v>
      </c>
      <c r="AZ22">
        <f t="shared" si="22"/>
        <v>0.11560005206710385</v>
      </c>
      <c r="BA22">
        <f t="shared" si="23"/>
        <v>0.16783107237032086</v>
      </c>
      <c r="BB22">
        <f t="shared" si="24"/>
        <v>0.11420493627763967</v>
      </c>
      <c r="BC22">
        <f t="shared" si="25"/>
        <v>0.11960759890713746</v>
      </c>
    </row>
    <row r="23" spans="1:55" x14ac:dyDescent="0.25">
      <c r="A23" t="s">
        <v>31</v>
      </c>
      <c r="B23">
        <v>60.9</v>
      </c>
      <c r="C23">
        <v>7.3791000000000002</v>
      </c>
      <c r="D23" s="1">
        <v>2.886E-6</v>
      </c>
      <c r="E23">
        <v>240</v>
      </c>
      <c r="G23">
        <v>9</v>
      </c>
      <c r="H23">
        <v>35</v>
      </c>
      <c r="I23">
        <v>9</v>
      </c>
      <c r="J23">
        <v>1</v>
      </c>
      <c r="K23">
        <v>2</v>
      </c>
      <c r="L23">
        <v>1</v>
      </c>
      <c r="M23" t="s">
        <v>11</v>
      </c>
      <c r="N23">
        <v>3</v>
      </c>
      <c r="O23">
        <v>108</v>
      </c>
      <c r="P23">
        <v>11</v>
      </c>
      <c r="Q23">
        <v>8</v>
      </c>
      <c r="R23">
        <v>2</v>
      </c>
      <c r="S23">
        <v>4</v>
      </c>
      <c r="T23" t="s">
        <v>11</v>
      </c>
      <c r="U23">
        <v>30</v>
      </c>
      <c r="V23">
        <v>362</v>
      </c>
      <c r="W23">
        <v>73</v>
      </c>
      <c r="X23">
        <v>22</v>
      </c>
      <c r="Y23">
        <v>6</v>
      </c>
      <c r="Z23">
        <v>11</v>
      </c>
      <c r="AA23" t="s">
        <v>11</v>
      </c>
      <c r="AB23">
        <v>19</v>
      </c>
      <c r="AC23">
        <f t="shared" si="2"/>
        <v>166.6</v>
      </c>
      <c r="AD23">
        <f t="shared" si="3"/>
        <v>1757.4349999999999</v>
      </c>
      <c r="AE23">
        <f t="shared" si="4"/>
        <v>430.56</v>
      </c>
      <c r="AF23">
        <f t="shared" si="5"/>
        <v>118.11</v>
      </c>
      <c r="AG23">
        <f t="shared" si="6"/>
        <v>89.64500000000001</v>
      </c>
      <c r="AH23">
        <f t="shared" si="7"/>
        <v>79.674999999999997</v>
      </c>
      <c r="AI23">
        <f t="shared" si="8"/>
        <v>0.18007202881152462</v>
      </c>
      <c r="AJ23">
        <f t="shared" si="9"/>
        <v>0.20598201355953422</v>
      </c>
      <c r="AK23">
        <f t="shared" si="10"/>
        <v>0.16954663693794128</v>
      </c>
      <c r="AL23">
        <f t="shared" si="11"/>
        <v>0.18626703920074508</v>
      </c>
      <c r="AM23">
        <f t="shared" si="12"/>
        <v>6.693067097997657E-2</v>
      </c>
      <c r="AN23">
        <f t="shared" si="13"/>
        <v>0.13806087229369313</v>
      </c>
      <c r="AP23">
        <f t="shared" si="26"/>
        <v>7.390999999999992</v>
      </c>
      <c r="AQ23">
        <f t="shared" si="14"/>
        <v>0.11108909968480278</v>
      </c>
      <c r="AR23">
        <f t="shared" si="15"/>
        <v>0.15481154398134431</v>
      </c>
      <c r="AS23">
        <f t="shared" si="16"/>
        <v>0.15620097796978544</v>
      </c>
      <c r="AT23">
        <f t="shared" si="17"/>
        <v>0.11512564356726626</v>
      </c>
      <c r="AU23">
        <f t="shared" si="18"/>
        <v>0.128393383827618</v>
      </c>
      <c r="AV23">
        <f t="shared" si="19"/>
        <v>0.16236919825126553</v>
      </c>
      <c r="AW23">
        <v>0.96423659999999867</v>
      </c>
      <c r="AX23">
        <f t="shared" si="20"/>
        <v>0.1152093787819327</v>
      </c>
      <c r="AY23">
        <f t="shared" si="21"/>
        <v>0.16055348239357906</v>
      </c>
      <c r="AZ23">
        <f t="shared" si="22"/>
        <v>0.16199445029340895</v>
      </c>
      <c r="BA23">
        <f t="shared" si="23"/>
        <v>0.11939563750978383</v>
      </c>
      <c r="BB23">
        <f t="shared" si="24"/>
        <v>0.13315547639201641</v>
      </c>
      <c r="BC23">
        <f t="shared" si="25"/>
        <v>0.16839144899837422</v>
      </c>
    </row>
    <row r="24" spans="1:55" x14ac:dyDescent="0.25">
      <c r="A24" t="s">
        <v>32</v>
      </c>
      <c r="B24">
        <v>60.9</v>
      </c>
      <c r="C24">
        <v>7.4008000000000003</v>
      </c>
      <c r="D24" s="1">
        <v>2.7310000000000002E-6</v>
      </c>
      <c r="E24">
        <v>240</v>
      </c>
      <c r="G24">
        <v>2</v>
      </c>
      <c r="H24">
        <v>27</v>
      </c>
      <c r="I24">
        <v>13</v>
      </c>
      <c r="J24">
        <v>7</v>
      </c>
      <c r="K24">
        <v>1</v>
      </c>
      <c r="L24">
        <v>0</v>
      </c>
      <c r="M24" t="s">
        <v>11</v>
      </c>
      <c r="N24">
        <v>8</v>
      </c>
      <c r="O24">
        <v>78</v>
      </c>
      <c r="P24">
        <v>18</v>
      </c>
      <c r="Q24">
        <v>17</v>
      </c>
      <c r="R24">
        <v>2</v>
      </c>
      <c r="S24">
        <v>4</v>
      </c>
      <c r="T24" t="s">
        <v>11</v>
      </c>
      <c r="U24">
        <v>26</v>
      </c>
      <c r="V24">
        <v>333</v>
      </c>
      <c r="W24">
        <v>87.5</v>
      </c>
      <c r="X24">
        <v>46.5</v>
      </c>
      <c r="Y24">
        <v>5</v>
      </c>
      <c r="Z24">
        <v>9</v>
      </c>
      <c r="AA24" t="s">
        <v>11</v>
      </c>
      <c r="AB24">
        <v>20</v>
      </c>
      <c r="AC24">
        <f t="shared" si="2"/>
        <v>165</v>
      </c>
      <c r="AD24">
        <f t="shared" si="3"/>
        <v>1737.8</v>
      </c>
      <c r="AE24">
        <f t="shared" si="4"/>
        <v>425.8</v>
      </c>
      <c r="AF24">
        <f t="shared" si="5"/>
        <v>117.8</v>
      </c>
      <c r="AG24">
        <f t="shared" si="6"/>
        <v>91.1</v>
      </c>
      <c r="AH24">
        <f t="shared" si="7"/>
        <v>81</v>
      </c>
      <c r="AI24">
        <f t="shared" si="8"/>
        <v>0.15757575757575756</v>
      </c>
      <c r="AJ24">
        <f t="shared" si="9"/>
        <v>0.19162159051674532</v>
      </c>
      <c r="AK24">
        <f t="shared" si="10"/>
        <v>0.20549553781117896</v>
      </c>
      <c r="AL24">
        <f t="shared" si="11"/>
        <v>0.39473684210526316</v>
      </c>
      <c r="AM24">
        <f t="shared" si="12"/>
        <v>5.4884742041712405E-2</v>
      </c>
      <c r="AN24">
        <f t="shared" si="13"/>
        <v>0.1111111111111111</v>
      </c>
      <c r="AP24">
        <f t="shared" si="26"/>
        <v>7.4109999999999916</v>
      </c>
      <c r="AQ24">
        <f t="shared" si="14"/>
        <v>0.15228758832472869</v>
      </c>
      <c r="AR24">
        <f t="shared" si="15"/>
        <v>0.16448091747437482</v>
      </c>
      <c r="AS24">
        <f t="shared" si="16"/>
        <v>0.13481738623030731</v>
      </c>
      <c r="AT24">
        <f t="shared" si="17"/>
        <v>0.16629001139578881</v>
      </c>
      <c r="AU24">
        <f t="shared" si="18"/>
        <v>0.11759870163826695</v>
      </c>
      <c r="AV24">
        <f t="shared" si="19"/>
        <v>0.13279736200898287</v>
      </c>
      <c r="AW24">
        <v>0.96595946100000063</v>
      </c>
      <c r="AX24">
        <f t="shared" si="20"/>
        <v>0.15765422305308172</v>
      </c>
      <c r="AY24">
        <f t="shared" si="21"/>
        <v>0.17027724673258801</v>
      </c>
      <c r="AZ24">
        <f t="shared" si="22"/>
        <v>0.13956836872919995</v>
      </c>
      <c r="BA24">
        <f t="shared" si="23"/>
        <v>0.17215009336275727</v>
      </c>
      <c r="BB24">
        <f t="shared" si="24"/>
        <v>0.12174289541770622</v>
      </c>
      <c r="BC24">
        <f t="shared" si="25"/>
        <v>0.13747715858748941</v>
      </c>
    </row>
    <row r="25" spans="1:55" x14ac:dyDescent="0.25">
      <c r="A25" t="s">
        <v>33</v>
      </c>
      <c r="B25">
        <v>60.9</v>
      </c>
      <c r="C25">
        <v>7.4203000000000001</v>
      </c>
      <c r="D25" s="1">
        <v>2.886E-6</v>
      </c>
      <c r="E25">
        <v>240</v>
      </c>
      <c r="G25">
        <v>5</v>
      </c>
      <c r="H25">
        <v>41</v>
      </c>
      <c r="I25">
        <v>5</v>
      </c>
      <c r="J25">
        <v>6</v>
      </c>
      <c r="K25">
        <v>3</v>
      </c>
      <c r="L25">
        <v>1</v>
      </c>
      <c r="M25" t="s">
        <v>11</v>
      </c>
      <c r="N25">
        <v>9</v>
      </c>
      <c r="O25">
        <v>81</v>
      </c>
      <c r="P25">
        <v>26</v>
      </c>
      <c r="Q25">
        <v>11.5</v>
      </c>
      <c r="R25">
        <v>3</v>
      </c>
      <c r="S25">
        <v>1.5</v>
      </c>
      <c r="T25" t="s">
        <v>11</v>
      </c>
      <c r="U25">
        <v>34</v>
      </c>
      <c r="V25">
        <v>355.5</v>
      </c>
      <c r="W25">
        <v>87</v>
      </c>
      <c r="X25">
        <v>39</v>
      </c>
      <c r="Y25">
        <v>10</v>
      </c>
      <c r="Z25">
        <v>4</v>
      </c>
      <c r="AA25" t="s">
        <v>11</v>
      </c>
      <c r="AB25">
        <v>21</v>
      </c>
      <c r="AC25">
        <f t="shared" si="2"/>
        <v>163.4</v>
      </c>
      <c r="AD25">
        <f t="shared" si="3"/>
        <v>1718.165</v>
      </c>
      <c r="AE25">
        <f t="shared" si="4"/>
        <v>421.04</v>
      </c>
      <c r="AF25">
        <f t="shared" si="5"/>
        <v>117.49</v>
      </c>
      <c r="AG25">
        <f t="shared" si="6"/>
        <v>92.555000000000007</v>
      </c>
      <c r="AH25">
        <f t="shared" si="7"/>
        <v>82.325000000000003</v>
      </c>
      <c r="AI25">
        <f t="shared" si="8"/>
        <v>0.20807833537331702</v>
      </c>
      <c r="AJ25">
        <f t="shared" si="9"/>
        <v>0.2069067871828375</v>
      </c>
      <c r="AK25">
        <f t="shared" si="10"/>
        <v>0.20663119893596807</v>
      </c>
      <c r="AL25">
        <f t="shared" si="11"/>
        <v>0.33194314409737002</v>
      </c>
      <c r="AM25">
        <f t="shared" si="12"/>
        <v>0.10804386580951866</v>
      </c>
      <c r="AN25">
        <f t="shared" si="13"/>
        <v>4.8587913756453077E-2</v>
      </c>
      <c r="AP25">
        <f t="shared" si="26"/>
        <v>7.4309999999999912</v>
      </c>
      <c r="AQ25">
        <f t="shared" si="14"/>
        <v>0.19770268556264359</v>
      </c>
      <c r="AR25">
        <f t="shared" si="15"/>
        <v>0.1591582125410928</v>
      </c>
      <c r="AS25">
        <f t="shared" si="16"/>
        <v>0.15171325524415696</v>
      </c>
      <c r="AT25">
        <f t="shared" si="17"/>
        <v>0.16342450466354777</v>
      </c>
      <c r="AU25">
        <f t="shared" si="18"/>
        <v>0.16563400141760048</v>
      </c>
      <c r="AV25">
        <f t="shared" si="19"/>
        <v>0.14634212079889919</v>
      </c>
      <c r="AW25">
        <v>0.96767858400000062</v>
      </c>
      <c r="AX25">
        <f t="shared" si="20"/>
        <v>0.20430614961573176</v>
      </c>
      <c r="AY25">
        <f t="shared" si="21"/>
        <v>0.16447425330340132</v>
      </c>
      <c r="AZ25">
        <f t="shared" si="22"/>
        <v>0.1567806271138443</v>
      </c>
      <c r="BA25">
        <f t="shared" si="23"/>
        <v>0.16888304377680396</v>
      </c>
      <c r="BB25">
        <f t="shared" si="24"/>
        <v>0.17116633989452884</v>
      </c>
      <c r="BC25">
        <f t="shared" si="25"/>
        <v>0.15123009149792146</v>
      </c>
    </row>
    <row r="26" spans="1:55" x14ac:dyDescent="0.25">
      <c r="A26" t="s">
        <v>34</v>
      </c>
      <c r="B26">
        <v>60.9</v>
      </c>
      <c r="C26">
        <v>7.4401000000000002</v>
      </c>
      <c r="D26" s="1">
        <v>1.967E-6</v>
      </c>
      <c r="E26">
        <v>240</v>
      </c>
      <c r="G26">
        <v>4</v>
      </c>
      <c r="H26">
        <v>41</v>
      </c>
      <c r="I26">
        <v>7</v>
      </c>
      <c r="J26">
        <v>8</v>
      </c>
      <c r="K26">
        <v>0</v>
      </c>
      <c r="L26">
        <v>2</v>
      </c>
      <c r="M26" t="s">
        <v>11</v>
      </c>
      <c r="N26">
        <v>13</v>
      </c>
      <c r="O26">
        <v>76</v>
      </c>
      <c r="P26">
        <v>17</v>
      </c>
      <c r="Q26">
        <v>17</v>
      </c>
      <c r="R26">
        <v>1</v>
      </c>
      <c r="S26">
        <v>1</v>
      </c>
      <c r="T26" t="s">
        <v>11</v>
      </c>
      <c r="U26">
        <v>36</v>
      </c>
      <c r="V26">
        <v>375</v>
      </c>
      <c r="W26">
        <v>90</v>
      </c>
      <c r="X26">
        <v>55</v>
      </c>
      <c r="Y26">
        <v>8</v>
      </c>
      <c r="Z26">
        <v>6.5</v>
      </c>
      <c r="AA26" t="s">
        <v>11</v>
      </c>
      <c r="AB26">
        <v>22</v>
      </c>
      <c r="AC26">
        <f t="shared" si="2"/>
        <v>161.80000000000001</v>
      </c>
      <c r="AD26">
        <f t="shared" si="3"/>
        <v>1698.53</v>
      </c>
      <c r="AE26">
        <f t="shared" si="4"/>
        <v>416.28</v>
      </c>
      <c r="AF26">
        <f t="shared" si="5"/>
        <v>117.18</v>
      </c>
      <c r="AG26">
        <f t="shared" si="6"/>
        <v>94.01</v>
      </c>
      <c r="AH26">
        <f t="shared" si="7"/>
        <v>83.65</v>
      </c>
      <c r="AI26">
        <f t="shared" si="8"/>
        <v>0.22249690976514214</v>
      </c>
      <c r="AJ26">
        <f t="shared" si="9"/>
        <v>0.22077914431891107</v>
      </c>
      <c r="AK26">
        <f t="shared" si="10"/>
        <v>0.21620063418852697</v>
      </c>
      <c r="AL26">
        <f t="shared" si="11"/>
        <v>0.46936337258917904</v>
      </c>
      <c r="AM26">
        <f t="shared" si="12"/>
        <v>8.5097330071269003E-2</v>
      </c>
      <c r="AN26">
        <f t="shared" si="13"/>
        <v>7.770472205618649E-2</v>
      </c>
      <c r="AP26">
        <f t="shared" si="26"/>
        <v>7.4509999999999907</v>
      </c>
      <c r="AQ26">
        <f t="shared" si="14"/>
        <v>0.15665030191519158</v>
      </c>
      <c r="AR26">
        <f t="shared" si="15"/>
        <v>0.18150613883324293</v>
      </c>
      <c r="AS26">
        <f t="shared" si="16"/>
        <v>0.15790965890232017</v>
      </c>
      <c r="AT26">
        <f t="shared" si="17"/>
        <v>0.22491495901497882</v>
      </c>
      <c r="AU26">
        <f t="shared" si="18"/>
        <v>0.17163647732007345</v>
      </c>
      <c r="AV26">
        <f t="shared" si="19"/>
        <v>0.15074611129323209</v>
      </c>
      <c r="AW26">
        <v>0.96909808900000005</v>
      </c>
      <c r="AX26">
        <f t="shared" si="20"/>
        <v>0.16164545539124633</v>
      </c>
      <c r="AY26">
        <f t="shared" si="21"/>
        <v>0.18729387756871629</v>
      </c>
      <c r="AZ26">
        <f t="shared" si="22"/>
        <v>0.16294496985879431</v>
      </c>
      <c r="BA26">
        <f t="shared" si="23"/>
        <v>0.23208688735220362</v>
      </c>
      <c r="BB26">
        <f t="shared" si="24"/>
        <v>0.17710949930484637</v>
      </c>
      <c r="BC26">
        <f t="shared" si="25"/>
        <v>0.15555299613559767</v>
      </c>
    </row>
    <row r="27" spans="1:55" x14ac:dyDescent="0.25">
      <c r="A27" t="s">
        <v>35</v>
      </c>
      <c r="B27">
        <v>60.9</v>
      </c>
      <c r="C27">
        <v>7.4596999999999998</v>
      </c>
      <c r="D27" s="1">
        <v>2.6460000000000002E-6</v>
      </c>
      <c r="E27">
        <v>240</v>
      </c>
      <c r="G27">
        <v>2</v>
      </c>
      <c r="H27">
        <v>40</v>
      </c>
      <c r="I27">
        <v>10</v>
      </c>
      <c r="J27">
        <v>12</v>
      </c>
      <c r="K27">
        <v>3</v>
      </c>
      <c r="L27">
        <v>1</v>
      </c>
      <c r="M27" t="s">
        <v>11</v>
      </c>
      <c r="N27">
        <v>10</v>
      </c>
      <c r="O27">
        <v>83</v>
      </c>
      <c r="P27">
        <v>20</v>
      </c>
      <c r="Q27">
        <v>14</v>
      </c>
      <c r="R27">
        <v>1</v>
      </c>
      <c r="S27">
        <v>0</v>
      </c>
      <c r="T27" t="s">
        <v>11</v>
      </c>
      <c r="U27">
        <v>38</v>
      </c>
      <c r="V27">
        <v>377</v>
      </c>
      <c r="W27">
        <v>81</v>
      </c>
      <c r="X27">
        <v>47</v>
      </c>
      <c r="Y27">
        <v>12</v>
      </c>
      <c r="Z27">
        <v>6</v>
      </c>
      <c r="AA27" t="s">
        <v>11</v>
      </c>
      <c r="AB27">
        <v>23</v>
      </c>
      <c r="AC27">
        <f t="shared" si="2"/>
        <v>160.19999999999999</v>
      </c>
      <c r="AD27">
        <f t="shared" si="3"/>
        <v>1678.895</v>
      </c>
      <c r="AE27">
        <f t="shared" si="4"/>
        <v>411.52</v>
      </c>
      <c r="AF27">
        <f t="shared" si="5"/>
        <v>116.87</v>
      </c>
      <c r="AG27">
        <f t="shared" si="6"/>
        <v>95.465000000000003</v>
      </c>
      <c r="AH27">
        <f t="shared" si="7"/>
        <v>84.974999999999994</v>
      </c>
      <c r="AI27">
        <f t="shared" si="8"/>
        <v>0.23720349563046195</v>
      </c>
      <c r="AJ27">
        <f t="shared" si="9"/>
        <v>0.22455245861116985</v>
      </c>
      <c r="AK27">
        <f t="shared" si="10"/>
        <v>0.19683125972006221</v>
      </c>
      <c r="AL27">
        <f t="shared" si="11"/>
        <v>0.40215624197826644</v>
      </c>
      <c r="AM27">
        <f t="shared" si="12"/>
        <v>0.12570051851463887</v>
      </c>
      <c r="AN27">
        <f t="shared" si="13"/>
        <v>7.0609002647837607E-2</v>
      </c>
      <c r="AP27">
        <f t="shared" si="26"/>
        <v>7.4709999999999903</v>
      </c>
      <c r="AQ27">
        <f t="shared" si="14"/>
        <v>0.15155248998477167</v>
      </c>
      <c r="AR27">
        <f t="shared" si="15"/>
        <v>0.16536321852427202</v>
      </c>
      <c r="AS27">
        <f t="shared" si="16"/>
        <v>0.13615159665901927</v>
      </c>
      <c r="AT27">
        <f t="shared" si="17"/>
        <v>0.229139969993957</v>
      </c>
      <c r="AU27">
        <f t="shared" si="18"/>
        <v>0.14120738829228965</v>
      </c>
      <c r="AV27">
        <f t="shared" si="19"/>
        <v>0.170140992873487</v>
      </c>
      <c r="AW27">
        <v>0.97080254399999966</v>
      </c>
      <c r="AX27">
        <f t="shared" si="20"/>
        <v>0.15611052002431888</v>
      </c>
      <c r="AY27">
        <f t="shared" si="21"/>
        <v>0.17033661432625177</v>
      </c>
      <c r="AZ27">
        <f t="shared" si="22"/>
        <v>0.14024643579736984</v>
      </c>
      <c r="BA27">
        <f t="shared" si="23"/>
        <v>0.23603148900890919</v>
      </c>
      <c r="BB27">
        <f t="shared" si="24"/>
        <v>0.14545428332982377</v>
      </c>
      <c r="BC27">
        <f t="shared" si="25"/>
        <v>0.17525808304174267</v>
      </c>
    </row>
    <row r="28" spans="1:55" x14ac:dyDescent="0.25">
      <c r="A28" t="s">
        <v>36</v>
      </c>
      <c r="B28">
        <v>60.9</v>
      </c>
      <c r="C28">
        <v>7.4817</v>
      </c>
      <c r="D28" s="1">
        <v>2.3010000000000001E-6</v>
      </c>
      <c r="E28">
        <v>240</v>
      </c>
      <c r="G28">
        <v>2</v>
      </c>
      <c r="H28">
        <v>38</v>
      </c>
      <c r="I28">
        <v>3</v>
      </c>
      <c r="J28">
        <v>6</v>
      </c>
      <c r="K28">
        <v>4</v>
      </c>
      <c r="L28">
        <v>2</v>
      </c>
      <c r="M28" t="s">
        <v>11</v>
      </c>
      <c r="N28">
        <v>10</v>
      </c>
      <c r="O28">
        <v>72</v>
      </c>
      <c r="P28">
        <v>13</v>
      </c>
      <c r="Q28">
        <v>20</v>
      </c>
      <c r="R28">
        <v>4</v>
      </c>
      <c r="S28">
        <v>2</v>
      </c>
      <c r="T28" t="s">
        <v>11</v>
      </c>
      <c r="U28">
        <v>37</v>
      </c>
      <c r="V28">
        <v>359</v>
      </c>
      <c r="W28">
        <v>71</v>
      </c>
      <c r="X28">
        <v>52.5</v>
      </c>
      <c r="Y28">
        <v>15.5</v>
      </c>
      <c r="Z28">
        <v>4.5</v>
      </c>
      <c r="AA28" t="s">
        <v>11</v>
      </c>
      <c r="AB28">
        <v>24</v>
      </c>
      <c r="AC28">
        <f t="shared" si="2"/>
        <v>158.6</v>
      </c>
      <c r="AD28">
        <f t="shared" si="3"/>
        <v>1659.26</v>
      </c>
      <c r="AE28">
        <f t="shared" si="4"/>
        <v>406.76</v>
      </c>
      <c r="AF28">
        <f t="shared" si="5"/>
        <v>116.56</v>
      </c>
      <c r="AG28">
        <f t="shared" si="6"/>
        <v>96.92</v>
      </c>
      <c r="AH28">
        <f t="shared" si="7"/>
        <v>86.3</v>
      </c>
      <c r="AI28">
        <f t="shared" si="8"/>
        <v>0.23329129886506936</v>
      </c>
      <c r="AJ28">
        <f t="shared" si="9"/>
        <v>0.21636151055289707</v>
      </c>
      <c r="AK28">
        <f t="shared" si="10"/>
        <v>0.17455010325499065</v>
      </c>
      <c r="AL28">
        <f t="shared" si="11"/>
        <v>0.45041180507892931</v>
      </c>
      <c r="AM28">
        <f t="shared" si="12"/>
        <v>0.15992571192736277</v>
      </c>
      <c r="AN28">
        <f t="shared" si="13"/>
        <v>5.2143684820393978E-2</v>
      </c>
      <c r="AP28">
        <f t="shared" si="26"/>
        <v>7.4909999999999899</v>
      </c>
      <c r="AQ28">
        <f t="shared" si="14"/>
        <v>0.15179418181468651</v>
      </c>
      <c r="AR28">
        <f t="shared" si="15"/>
        <v>0.18078771772876748</v>
      </c>
      <c r="AS28">
        <f t="shared" si="16"/>
        <v>0.1201367521391469</v>
      </c>
      <c r="AT28">
        <f t="shared" si="17"/>
        <v>0.21500943782850376</v>
      </c>
      <c r="AU28">
        <f t="shared" si="18"/>
        <v>0.17644517156004932</v>
      </c>
      <c r="AV28">
        <f t="shared" si="19"/>
        <v>0.1602806360619991</v>
      </c>
      <c r="AW28">
        <v>0.97203338399999861</v>
      </c>
      <c r="AX28">
        <f t="shared" si="20"/>
        <v>0.15616149024639542</v>
      </c>
      <c r="AY28">
        <f t="shared" si="21"/>
        <v>0.18598920644557587</v>
      </c>
      <c r="AZ28">
        <f t="shared" si="22"/>
        <v>0.12359323673100005</v>
      </c>
      <c r="BA28">
        <f t="shared" si="23"/>
        <v>0.22119552822735569</v>
      </c>
      <c r="BB28">
        <f t="shared" si="24"/>
        <v>0.18152171979316462</v>
      </c>
      <c r="BC28">
        <f t="shared" si="25"/>
        <v>0.16489211039484147</v>
      </c>
    </row>
    <row r="29" spans="1:55" x14ac:dyDescent="0.25">
      <c r="A29" t="s">
        <v>37</v>
      </c>
      <c r="B29">
        <v>60</v>
      </c>
      <c r="C29">
        <v>7.5008999999999997</v>
      </c>
      <c r="D29" s="1">
        <v>2.1660000000000001E-6</v>
      </c>
      <c r="E29">
        <v>240</v>
      </c>
      <c r="G29">
        <v>4</v>
      </c>
      <c r="H29">
        <v>50</v>
      </c>
      <c r="I29">
        <v>10</v>
      </c>
      <c r="J29">
        <v>8</v>
      </c>
      <c r="K29">
        <v>2</v>
      </c>
      <c r="L29">
        <v>0</v>
      </c>
      <c r="M29" t="s">
        <v>11</v>
      </c>
      <c r="N29">
        <v>7</v>
      </c>
      <c r="O29">
        <v>68</v>
      </c>
      <c r="P29">
        <v>18</v>
      </c>
      <c r="Q29">
        <v>8</v>
      </c>
      <c r="R29">
        <v>7</v>
      </c>
      <c r="S29">
        <v>2</v>
      </c>
      <c r="T29" t="s">
        <v>11</v>
      </c>
      <c r="U29">
        <v>29</v>
      </c>
      <c r="V29">
        <v>370</v>
      </c>
      <c r="W29">
        <v>89</v>
      </c>
      <c r="X29">
        <v>57.5</v>
      </c>
      <c r="Y29">
        <v>15.5</v>
      </c>
      <c r="Z29">
        <v>6.5</v>
      </c>
      <c r="AA29" t="s">
        <v>11</v>
      </c>
      <c r="AB29">
        <v>25</v>
      </c>
      <c r="AC29">
        <f t="shared" si="2"/>
        <v>157</v>
      </c>
      <c r="AD29">
        <f t="shared" si="3"/>
        <v>1639.625</v>
      </c>
      <c r="AE29">
        <f t="shared" si="4"/>
        <v>402</v>
      </c>
      <c r="AF29">
        <f t="shared" si="5"/>
        <v>116.25</v>
      </c>
      <c r="AG29">
        <f t="shared" si="6"/>
        <v>98.375</v>
      </c>
      <c r="AH29">
        <f t="shared" si="7"/>
        <v>87.625</v>
      </c>
      <c r="AI29">
        <f t="shared" si="8"/>
        <v>0.18471337579617833</v>
      </c>
      <c r="AJ29">
        <f t="shared" si="9"/>
        <v>0.22566135549287183</v>
      </c>
      <c r="AK29">
        <f t="shared" si="10"/>
        <v>0.22139303482587064</v>
      </c>
      <c r="AL29">
        <f t="shared" si="11"/>
        <v>0.4946236559139785</v>
      </c>
      <c r="AM29">
        <f t="shared" si="12"/>
        <v>0.15756035578144853</v>
      </c>
      <c r="AN29">
        <f t="shared" si="13"/>
        <v>7.4179743223965769E-2</v>
      </c>
      <c r="AP29">
        <f t="shared" si="26"/>
        <v>7.5109999999999895</v>
      </c>
      <c r="AQ29">
        <f t="shared" si="14"/>
        <v>0.15583633091866825</v>
      </c>
      <c r="AR29">
        <f t="shared" si="15"/>
        <v>0.21345914803331262</v>
      </c>
      <c r="AS29">
        <f t="shared" si="16"/>
        <v>0.15133432875977654</v>
      </c>
      <c r="AT29">
        <f t="shared" si="17"/>
        <v>0.21998558715975905</v>
      </c>
      <c r="AU29">
        <f t="shared" si="18"/>
        <v>0.19610820218215244</v>
      </c>
      <c r="AV29">
        <f t="shared" si="19"/>
        <v>0.17990846383296086</v>
      </c>
      <c r="AW29">
        <v>0.97354897599999912</v>
      </c>
      <c r="AX29">
        <f t="shared" si="20"/>
        <v>0.16007035574003664</v>
      </c>
      <c r="AY29">
        <f t="shared" si="21"/>
        <v>0.21925876693984916</v>
      </c>
      <c r="AZ29">
        <f t="shared" si="22"/>
        <v>0.15544603557754313</v>
      </c>
      <c r="BA29">
        <f t="shared" si="23"/>
        <v>0.22596252739498465</v>
      </c>
      <c r="BB29">
        <f t="shared" si="24"/>
        <v>0.20143640126652715</v>
      </c>
      <c r="BC29">
        <f t="shared" si="25"/>
        <v>0.18479652104627248</v>
      </c>
    </row>
    <row r="30" spans="1:55" x14ac:dyDescent="0.25">
      <c r="A30" t="s">
        <v>38</v>
      </c>
      <c r="B30">
        <v>60.9</v>
      </c>
      <c r="C30">
        <v>7.5190999999999999</v>
      </c>
      <c r="D30" s="1">
        <v>2.886E-6</v>
      </c>
      <c r="E30">
        <v>240</v>
      </c>
      <c r="G30">
        <v>3</v>
      </c>
      <c r="H30">
        <v>43</v>
      </c>
      <c r="I30">
        <v>13</v>
      </c>
      <c r="J30">
        <v>2</v>
      </c>
      <c r="K30">
        <v>1</v>
      </c>
      <c r="L30">
        <v>0</v>
      </c>
      <c r="M30" t="s">
        <v>11</v>
      </c>
      <c r="N30">
        <v>7</v>
      </c>
      <c r="O30">
        <v>69</v>
      </c>
      <c r="P30">
        <v>8</v>
      </c>
      <c r="Q30">
        <v>13</v>
      </c>
      <c r="R30">
        <v>2</v>
      </c>
      <c r="S30">
        <v>4</v>
      </c>
      <c r="T30" t="s">
        <v>11</v>
      </c>
      <c r="U30">
        <v>41</v>
      </c>
      <c r="V30">
        <v>387.5</v>
      </c>
      <c r="W30">
        <v>86</v>
      </c>
      <c r="X30">
        <v>45.5</v>
      </c>
      <c r="Y30">
        <v>17.5</v>
      </c>
      <c r="Z30">
        <v>18</v>
      </c>
      <c r="AA30" t="s">
        <v>11</v>
      </c>
      <c r="AB30">
        <v>26</v>
      </c>
      <c r="AC30">
        <f t="shared" si="2"/>
        <v>155.4</v>
      </c>
      <c r="AD30">
        <f t="shared" si="3"/>
        <v>1619.99</v>
      </c>
      <c r="AE30">
        <f t="shared" si="4"/>
        <v>397.24</v>
      </c>
      <c r="AF30">
        <f t="shared" si="5"/>
        <v>115.94</v>
      </c>
      <c r="AG30">
        <f t="shared" si="6"/>
        <v>99.83</v>
      </c>
      <c r="AH30">
        <f t="shared" si="7"/>
        <v>88.949999999999989</v>
      </c>
      <c r="AI30">
        <f t="shared" si="8"/>
        <v>0.26383526383526384</v>
      </c>
      <c r="AJ30">
        <f t="shared" si="9"/>
        <v>0.23919900740128025</v>
      </c>
      <c r="AK30">
        <f t="shared" si="10"/>
        <v>0.21649380727016412</v>
      </c>
      <c r="AL30">
        <f t="shared" si="11"/>
        <v>0.3924443677764361</v>
      </c>
      <c r="AM30">
        <f t="shared" si="12"/>
        <v>0.17529800661123912</v>
      </c>
      <c r="AN30">
        <f t="shared" si="13"/>
        <v>0.20236087689713325</v>
      </c>
      <c r="AP30">
        <f t="shared" si="26"/>
        <v>7.530999999999989</v>
      </c>
      <c r="AQ30">
        <f t="shared" si="14"/>
        <v>0.20690004478154805</v>
      </c>
      <c r="AR30">
        <f t="shared" si="15"/>
        <v>0.19535609400613119</v>
      </c>
      <c r="AS30">
        <f t="shared" si="16"/>
        <v>0.1791017716890575</v>
      </c>
      <c r="AT30">
        <f t="shared" si="17"/>
        <v>0.18255570214386599</v>
      </c>
      <c r="AU30">
        <f t="shared" si="18"/>
        <v>0.18775451874214233</v>
      </c>
      <c r="AV30">
        <f t="shared" si="19"/>
        <v>0.21059461407856964</v>
      </c>
      <c r="AW30">
        <v>0.97458922500000078</v>
      </c>
      <c r="AX30">
        <f t="shared" si="20"/>
        <v>0.21229461548946213</v>
      </c>
      <c r="AY30">
        <f t="shared" si="21"/>
        <v>0.20044967561192875</v>
      </c>
      <c r="AZ30">
        <f t="shared" si="22"/>
        <v>0.183771549176585</v>
      </c>
      <c r="BA30">
        <f t="shared" si="23"/>
        <v>0.18731553505926135</v>
      </c>
      <c r="BB30">
        <f t="shared" si="24"/>
        <v>0.19264990205708685</v>
      </c>
      <c r="BC30">
        <f t="shared" si="25"/>
        <v>0.21608551446746138</v>
      </c>
    </row>
    <row r="31" spans="1:55" x14ac:dyDescent="0.25">
      <c r="A31" t="s">
        <v>39</v>
      </c>
      <c r="B31">
        <v>60.9</v>
      </c>
      <c r="C31">
        <v>7.5369999999999999</v>
      </c>
      <c r="D31" s="1">
        <v>2.7860000000000001E-6</v>
      </c>
      <c r="E31">
        <v>240</v>
      </c>
      <c r="G31">
        <v>1</v>
      </c>
      <c r="H31">
        <v>43</v>
      </c>
      <c r="I31">
        <v>6</v>
      </c>
      <c r="J31">
        <v>9</v>
      </c>
      <c r="K31">
        <v>2</v>
      </c>
      <c r="L31">
        <v>5</v>
      </c>
      <c r="M31" t="s">
        <v>11</v>
      </c>
      <c r="N31">
        <v>10</v>
      </c>
      <c r="O31">
        <v>81</v>
      </c>
      <c r="P31">
        <v>19</v>
      </c>
      <c r="Q31">
        <v>3.5</v>
      </c>
      <c r="R31">
        <v>9</v>
      </c>
      <c r="S31">
        <v>5</v>
      </c>
      <c r="T31" t="s">
        <v>11</v>
      </c>
      <c r="U31">
        <v>33</v>
      </c>
      <c r="V31">
        <v>417</v>
      </c>
      <c r="W31">
        <v>101</v>
      </c>
      <c r="X31">
        <v>24.5</v>
      </c>
      <c r="Y31">
        <v>40</v>
      </c>
      <c r="Z31">
        <v>31</v>
      </c>
      <c r="AA31" t="s">
        <v>11</v>
      </c>
      <c r="AB31">
        <v>27</v>
      </c>
      <c r="AC31">
        <f t="shared" si="2"/>
        <v>153.80000000000001</v>
      </c>
      <c r="AD31">
        <f t="shared" si="3"/>
        <v>1600.355</v>
      </c>
      <c r="AE31">
        <f t="shared" si="4"/>
        <v>392.48</v>
      </c>
      <c r="AF31">
        <f t="shared" si="5"/>
        <v>115.63</v>
      </c>
      <c r="AG31">
        <f t="shared" si="6"/>
        <v>101.285</v>
      </c>
      <c r="AH31">
        <f t="shared" si="7"/>
        <v>90.275000000000006</v>
      </c>
      <c r="AI31">
        <f t="shared" si="8"/>
        <v>0.21456436931079323</v>
      </c>
      <c r="AJ31">
        <f t="shared" si="9"/>
        <v>0.2605671866554608</v>
      </c>
      <c r="AK31">
        <f t="shared" si="10"/>
        <v>0.25733795352629429</v>
      </c>
      <c r="AL31">
        <f t="shared" si="11"/>
        <v>0.21188272939548561</v>
      </c>
      <c r="AM31">
        <f t="shared" si="12"/>
        <v>0.39492521103815964</v>
      </c>
      <c r="AN31">
        <f t="shared" si="13"/>
        <v>0.34339518139019659</v>
      </c>
      <c r="AP31">
        <f t="shared" si="26"/>
        <v>7.5509999999999886</v>
      </c>
      <c r="AQ31">
        <f t="shared" si="14"/>
        <v>0.18783584548473387</v>
      </c>
      <c r="AR31">
        <f t="shared" si="15"/>
        <v>0.19338032431707552</v>
      </c>
      <c r="AS31">
        <f t="shared" si="16"/>
        <v>0.19687392077483407</v>
      </c>
      <c r="AT31">
        <f t="shared" si="17"/>
        <v>0.20311147976950322</v>
      </c>
      <c r="AU31">
        <f t="shared" si="18"/>
        <v>0.2578709692977027</v>
      </c>
      <c r="AV31">
        <f t="shared" si="19"/>
        <v>0.25298945973149117</v>
      </c>
      <c r="AW31">
        <v>0.97574439999999907</v>
      </c>
      <c r="AX31">
        <f t="shared" si="20"/>
        <v>0.19250517398279104</v>
      </c>
      <c r="AY31">
        <f t="shared" si="21"/>
        <v>0.19818748057080904</v>
      </c>
      <c r="AZ31">
        <f t="shared" si="22"/>
        <v>0.20176792280317904</v>
      </c>
      <c r="BA31">
        <f t="shared" si="23"/>
        <v>0.20816053852781877</v>
      </c>
      <c r="BB31">
        <f t="shared" si="24"/>
        <v>0.26428127007206287</v>
      </c>
      <c r="BC31">
        <f t="shared" si="25"/>
        <v>0.25927841321097145</v>
      </c>
    </row>
    <row r="32" spans="1:55" x14ac:dyDescent="0.25">
      <c r="A32" t="s">
        <v>40</v>
      </c>
      <c r="B32">
        <v>60.9</v>
      </c>
      <c r="C32">
        <v>7.5602999999999998</v>
      </c>
      <c r="D32" s="1">
        <v>2.762E-6</v>
      </c>
      <c r="E32">
        <v>240</v>
      </c>
      <c r="G32">
        <v>2</v>
      </c>
      <c r="H32">
        <v>36</v>
      </c>
      <c r="I32">
        <v>3</v>
      </c>
      <c r="J32">
        <v>5</v>
      </c>
      <c r="K32">
        <v>2</v>
      </c>
      <c r="L32">
        <v>2</v>
      </c>
      <c r="M32" t="s">
        <v>11</v>
      </c>
      <c r="N32">
        <v>5</v>
      </c>
      <c r="O32">
        <v>78</v>
      </c>
      <c r="P32">
        <v>17</v>
      </c>
      <c r="Q32">
        <v>2</v>
      </c>
      <c r="R32">
        <v>8</v>
      </c>
      <c r="S32">
        <v>9</v>
      </c>
      <c r="T32" t="s">
        <v>11</v>
      </c>
      <c r="U32">
        <v>37</v>
      </c>
      <c r="V32">
        <v>409</v>
      </c>
      <c r="W32">
        <v>95.5</v>
      </c>
      <c r="X32">
        <v>21</v>
      </c>
      <c r="Y32">
        <v>38</v>
      </c>
      <c r="Z32">
        <v>49</v>
      </c>
      <c r="AA32" t="s">
        <v>11</v>
      </c>
      <c r="AB32">
        <v>28</v>
      </c>
      <c r="AC32">
        <f t="shared" si="2"/>
        <v>152.19999999999999</v>
      </c>
      <c r="AD32">
        <f t="shared" si="3"/>
        <v>1580.7199999999998</v>
      </c>
      <c r="AE32">
        <f t="shared" si="4"/>
        <v>387.72</v>
      </c>
      <c r="AF32">
        <f t="shared" si="5"/>
        <v>115.32</v>
      </c>
      <c r="AG32">
        <f t="shared" si="6"/>
        <v>102.74000000000001</v>
      </c>
      <c r="AH32">
        <f t="shared" si="7"/>
        <v>91.6</v>
      </c>
      <c r="AI32">
        <f t="shared" si="8"/>
        <v>0.24310118265440211</v>
      </c>
      <c r="AJ32">
        <f t="shared" si="9"/>
        <v>0.25874285135887448</v>
      </c>
      <c r="AK32">
        <f t="shared" si="10"/>
        <v>0.24631177138140925</v>
      </c>
      <c r="AL32">
        <f t="shared" si="11"/>
        <v>0.18210197710718004</v>
      </c>
      <c r="AM32">
        <f t="shared" si="12"/>
        <v>0.36986568035818568</v>
      </c>
      <c r="AN32">
        <f t="shared" si="13"/>
        <v>0.53493449781659397</v>
      </c>
      <c r="AP32">
        <f t="shared" si="26"/>
        <v>7.5709999999999882</v>
      </c>
      <c r="AQ32">
        <f t="shared" si="14"/>
        <v>0.21896216100830426</v>
      </c>
      <c r="AR32">
        <f t="shared" si="15"/>
        <v>0.19980265881568765</v>
      </c>
      <c r="AS32">
        <f t="shared" si="16"/>
        <v>0.16233476010176956</v>
      </c>
      <c r="AT32">
        <f t="shared" si="17"/>
        <v>0.19049197863617068</v>
      </c>
      <c r="AU32">
        <f t="shared" si="18"/>
        <v>0.27326929842839565</v>
      </c>
      <c r="AV32">
        <f t="shared" si="19"/>
        <v>0.29976530876781704</v>
      </c>
      <c r="AW32">
        <v>0.9767853689999999</v>
      </c>
      <c r="AX32">
        <f t="shared" si="20"/>
        <v>0.22416609416710487</v>
      </c>
      <c r="AY32">
        <f t="shared" si="21"/>
        <v>0.20455124038174211</v>
      </c>
      <c r="AZ32">
        <f t="shared" si="22"/>
        <v>0.16619286616461346</v>
      </c>
      <c r="BA32">
        <f t="shared" si="23"/>
        <v>0.19501927924165161</v>
      </c>
      <c r="BB32">
        <f t="shared" si="24"/>
        <v>0.27976391446993065</v>
      </c>
      <c r="BC32">
        <f t="shared" si="25"/>
        <v>0.3068896384829215</v>
      </c>
    </row>
    <row r="33" spans="1:55" x14ac:dyDescent="0.25">
      <c r="A33" t="s">
        <v>41</v>
      </c>
      <c r="B33">
        <v>60.9</v>
      </c>
      <c r="C33">
        <v>7.5799000000000003</v>
      </c>
      <c r="D33" s="1">
        <v>2.8839999999999998E-6</v>
      </c>
      <c r="E33">
        <v>240</v>
      </c>
      <c r="G33">
        <v>7</v>
      </c>
      <c r="H33">
        <v>42</v>
      </c>
      <c r="I33">
        <v>14</v>
      </c>
      <c r="J33">
        <v>7</v>
      </c>
      <c r="K33">
        <v>11</v>
      </c>
      <c r="L33">
        <v>3</v>
      </c>
      <c r="M33" t="s">
        <v>11</v>
      </c>
      <c r="N33">
        <v>10</v>
      </c>
      <c r="O33">
        <v>76</v>
      </c>
      <c r="P33">
        <v>18</v>
      </c>
      <c r="Q33">
        <v>10</v>
      </c>
      <c r="R33">
        <v>14</v>
      </c>
      <c r="S33">
        <v>8</v>
      </c>
      <c r="T33" t="s">
        <v>11</v>
      </c>
      <c r="U33">
        <v>42</v>
      </c>
      <c r="V33">
        <v>414</v>
      </c>
      <c r="W33">
        <v>95</v>
      </c>
      <c r="X33">
        <v>39</v>
      </c>
      <c r="Y33">
        <v>53</v>
      </c>
      <c r="Z33">
        <v>50</v>
      </c>
      <c r="AA33" t="s">
        <v>11</v>
      </c>
      <c r="AB33">
        <v>29</v>
      </c>
      <c r="AC33">
        <f t="shared" si="2"/>
        <v>150.6</v>
      </c>
      <c r="AD33">
        <f t="shared" si="3"/>
        <v>1561.085</v>
      </c>
      <c r="AE33">
        <f t="shared" si="4"/>
        <v>382.96000000000004</v>
      </c>
      <c r="AF33">
        <f t="shared" si="5"/>
        <v>115.01</v>
      </c>
      <c r="AG33">
        <f t="shared" si="6"/>
        <v>104.19499999999999</v>
      </c>
      <c r="AH33">
        <f t="shared" si="7"/>
        <v>92.924999999999997</v>
      </c>
      <c r="AI33">
        <f t="shared" si="8"/>
        <v>0.27888446215139445</v>
      </c>
      <c r="AJ33">
        <f t="shared" si="9"/>
        <v>0.26520016526966822</v>
      </c>
      <c r="AK33">
        <f t="shared" si="10"/>
        <v>0.24806768330896176</v>
      </c>
      <c r="AL33">
        <f t="shared" si="11"/>
        <v>0.33910094774367444</v>
      </c>
      <c r="AM33">
        <f t="shared" si="12"/>
        <v>0.5086616440328231</v>
      </c>
      <c r="AN33">
        <f t="shared" si="13"/>
        <v>0.53806833467850423</v>
      </c>
      <c r="AP33">
        <f t="shared" si="26"/>
        <v>7.5909999999999878</v>
      </c>
      <c r="AQ33">
        <f t="shared" si="14"/>
        <v>0.19695525530089819</v>
      </c>
      <c r="AR33">
        <f t="shared" si="15"/>
        <v>0.19166381187662235</v>
      </c>
      <c r="AS33">
        <f t="shared" si="16"/>
        <v>0.20217373144839973</v>
      </c>
      <c r="AT33">
        <f t="shared" si="17"/>
        <v>0.214194988007325</v>
      </c>
      <c r="AU33">
        <f t="shared" si="18"/>
        <v>0.26752513037039283</v>
      </c>
      <c r="AV33">
        <f t="shared" si="19"/>
        <v>0.3317771152183342</v>
      </c>
      <c r="AW33">
        <v>0.97777490399999856</v>
      </c>
      <c r="AX33">
        <f t="shared" si="20"/>
        <v>0.20143210313045473</v>
      </c>
      <c r="AY33">
        <f t="shared" si="21"/>
        <v>0.19602038372281913</v>
      </c>
      <c r="AZ33">
        <f t="shared" si="22"/>
        <v>0.2067691966947845</v>
      </c>
      <c r="BA33">
        <f t="shared" si="23"/>
        <v>0.21906369976471121</v>
      </c>
      <c r="BB33">
        <f t="shared" si="24"/>
        <v>0.27360605112277786</v>
      </c>
      <c r="BC33">
        <f t="shared" si="25"/>
        <v>0.33931850148849257</v>
      </c>
    </row>
    <row r="34" spans="1:55" x14ac:dyDescent="0.25">
      <c r="A34" t="s">
        <v>42</v>
      </c>
      <c r="B34">
        <v>60.9</v>
      </c>
      <c r="C34">
        <v>7.6020000000000003</v>
      </c>
      <c r="D34" s="1">
        <v>2.2819999999999999E-6</v>
      </c>
      <c r="E34">
        <v>240</v>
      </c>
      <c r="G34">
        <v>4</v>
      </c>
      <c r="H34">
        <v>40</v>
      </c>
      <c r="I34">
        <v>7</v>
      </c>
      <c r="J34">
        <v>5</v>
      </c>
      <c r="K34">
        <v>8</v>
      </c>
      <c r="L34">
        <v>3</v>
      </c>
      <c r="M34" t="s">
        <v>11</v>
      </c>
      <c r="N34">
        <v>8</v>
      </c>
      <c r="O34">
        <v>79</v>
      </c>
      <c r="P34">
        <v>17</v>
      </c>
      <c r="Q34">
        <v>9</v>
      </c>
      <c r="R34">
        <v>16</v>
      </c>
      <c r="S34">
        <v>12</v>
      </c>
      <c r="T34" t="s">
        <v>11</v>
      </c>
      <c r="U34">
        <v>32</v>
      </c>
      <c r="V34">
        <v>416</v>
      </c>
      <c r="W34">
        <v>103</v>
      </c>
      <c r="X34">
        <v>39</v>
      </c>
      <c r="Y34">
        <v>58</v>
      </c>
      <c r="Z34">
        <v>52</v>
      </c>
      <c r="AA34" t="s">
        <v>11</v>
      </c>
      <c r="AB34">
        <v>30</v>
      </c>
      <c r="AC34">
        <f t="shared" si="2"/>
        <v>149</v>
      </c>
      <c r="AD34">
        <f t="shared" si="3"/>
        <v>1541.4499999999998</v>
      </c>
      <c r="AE34">
        <f t="shared" si="4"/>
        <v>378.20000000000005</v>
      </c>
      <c r="AF34">
        <f t="shared" si="5"/>
        <v>114.7</v>
      </c>
      <c r="AG34">
        <f t="shared" si="6"/>
        <v>105.65</v>
      </c>
      <c r="AH34">
        <f t="shared" si="7"/>
        <v>94.25</v>
      </c>
      <c r="AI34">
        <f t="shared" si="8"/>
        <v>0.21476510067114093</v>
      </c>
      <c r="AJ34">
        <f t="shared" si="9"/>
        <v>0.2698757663239158</v>
      </c>
      <c r="AK34">
        <f t="shared" si="10"/>
        <v>0.27234267583289262</v>
      </c>
      <c r="AL34">
        <f t="shared" si="11"/>
        <v>0.34001743679163032</v>
      </c>
      <c r="AM34">
        <f t="shared" si="12"/>
        <v>0.54898248935163274</v>
      </c>
      <c r="AN34">
        <f t="shared" si="13"/>
        <v>0.55172413793103448</v>
      </c>
      <c r="AP34">
        <f t="shared" si="26"/>
        <v>7.6109999999999873</v>
      </c>
      <c r="AQ34">
        <f t="shared" si="14"/>
        <v>0.13907510335308559</v>
      </c>
      <c r="AR34">
        <f t="shared" si="15"/>
        <v>0.21342936524527026</v>
      </c>
      <c r="AS34">
        <f t="shared" si="16"/>
        <v>0.1855801127473215</v>
      </c>
      <c r="AT34">
        <f t="shared" si="17"/>
        <v>0.20967108240481247</v>
      </c>
      <c r="AU34">
        <f t="shared" si="18"/>
        <v>0.33127306034483056</v>
      </c>
      <c r="AV34">
        <f t="shared" si="19"/>
        <v>0.33347021173322944</v>
      </c>
      <c r="AW34">
        <v>0.97859149599999995</v>
      </c>
      <c r="AX34">
        <f t="shared" si="20"/>
        <v>0.14211762918598425</v>
      </c>
      <c r="AY34">
        <f t="shared" si="21"/>
        <v>0.21809852846429217</v>
      </c>
      <c r="AZ34">
        <f t="shared" si="22"/>
        <v>0.18964002191504994</v>
      </c>
      <c r="BA34">
        <f t="shared" si="23"/>
        <v>0.21425802621609177</v>
      </c>
      <c r="BB34">
        <f t="shared" si="24"/>
        <v>0.33852027296263221</v>
      </c>
      <c r="BC34">
        <f t="shared" si="25"/>
        <v>0.34076549111277937</v>
      </c>
    </row>
    <row r="35" spans="1:55" x14ac:dyDescent="0.25">
      <c r="A35" t="s">
        <v>43</v>
      </c>
      <c r="B35">
        <v>60.9</v>
      </c>
      <c r="C35">
        <v>7.6193</v>
      </c>
      <c r="D35" s="1">
        <v>2.8739999999999999E-6</v>
      </c>
      <c r="E35">
        <v>240</v>
      </c>
      <c r="G35">
        <v>6</v>
      </c>
      <c r="H35">
        <v>42</v>
      </c>
      <c r="I35">
        <v>11</v>
      </c>
      <c r="J35">
        <v>7</v>
      </c>
      <c r="K35">
        <v>4</v>
      </c>
      <c r="L35">
        <v>3</v>
      </c>
      <c r="M35" t="s">
        <v>11</v>
      </c>
      <c r="N35">
        <v>7</v>
      </c>
      <c r="O35">
        <v>72</v>
      </c>
      <c r="P35">
        <v>14</v>
      </c>
      <c r="Q35">
        <v>8</v>
      </c>
      <c r="R35">
        <v>12</v>
      </c>
      <c r="S35">
        <v>12</v>
      </c>
      <c r="T35" t="s">
        <v>11</v>
      </c>
      <c r="U35">
        <v>39.5</v>
      </c>
      <c r="V35">
        <v>423</v>
      </c>
      <c r="W35">
        <v>93.5</v>
      </c>
      <c r="X35">
        <v>39.5</v>
      </c>
      <c r="Y35">
        <v>53</v>
      </c>
      <c r="Z35">
        <v>46</v>
      </c>
      <c r="AA35" t="s">
        <v>11</v>
      </c>
      <c r="AB35">
        <v>31</v>
      </c>
      <c r="AC35">
        <f t="shared" si="2"/>
        <v>147.4</v>
      </c>
      <c r="AD35">
        <f t="shared" si="3"/>
        <v>1521.8150000000001</v>
      </c>
      <c r="AE35">
        <f t="shared" si="4"/>
        <v>373.44</v>
      </c>
      <c r="AF35">
        <f t="shared" si="5"/>
        <v>114.39</v>
      </c>
      <c r="AG35">
        <f t="shared" si="6"/>
        <v>107.105</v>
      </c>
      <c r="AH35">
        <f t="shared" si="7"/>
        <v>95.574999999999989</v>
      </c>
      <c r="AI35">
        <f t="shared" si="8"/>
        <v>0.26797829036635007</v>
      </c>
      <c r="AJ35">
        <f t="shared" si="9"/>
        <v>0.27795757040113284</v>
      </c>
      <c r="AK35">
        <f t="shared" si="10"/>
        <v>0.25037489288774634</v>
      </c>
      <c r="AL35">
        <f t="shared" si="11"/>
        <v>0.34530990471195033</v>
      </c>
      <c r="AM35">
        <f t="shared" si="12"/>
        <v>0.49484151066710236</v>
      </c>
      <c r="AN35">
        <f t="shared" si="13"/>
        <v>0.48129741041067231</v>
      </c>
      <c r="AP35">
        <f t="shared" si="26"/>
        <v>7.6309999999999869</v>
      </c>
      <c r="AQ35">
        <f t="shared" si="14"/>
        <v>0.21132511631591169</v>
      </c>
      <c r="AR35">
        <f t="shared" si="15"/>
        <v>0.20846997829898356</v>
      </c>
      <c r="AS35">
        <f t="shared" si="16"/>
        <v>0.18596186146732127</v>
      </c>
      <c r="AT35">
        <f t="shared" si="17"/>
        <v>0.23641107957731888</v>
      </c>
      <c r="AU35">
        <f t="shared" si="18"/>
        <v>0.28061443324595658</v>
      </c>
      <c r="AV35">
        <f t="shared" si="19"/>
        <v>0.28050769068516923</v>
      </c>
      <c r="AW35">
        <v>0.97940229599999995</v>
      </c>
      <c r="AX35">
        <f t="shared" si="20"/>
        <v>0.21576947203308547</v>
      </c>
      <c r="AY35">
        <f t="shared" si="21"/>
        <v>0.21285428791662089</v>
      </c>
      <c r="AZ35">
        <f t="shared" si="22"/>
        <v>0.18987280530871992</v>
      </c>
      <c r="BA35">
        <f t="shared" si="23"/>
        <v>0.24138301548082025</v>
      </c>
      <c r="BB35">
        <f t="shared" si="24"/>
        <v>0.28651600511048486</v>
      </c>
      <c r="BC35">
        <f t="shared" si="25"/>
        <v>0.28640701765842014</v>
      </c>
    </row>
    <row r="36" spans="1:55" x14ac:dyDescent="0.25">
      <c r="A36" t="s">
        <v>44</v>
      </c>
      <c r="B36">
        <v>60.9</v>
      </c>
      <c r="C36">
        <v>7.6398999999999999</v>
      </c>
      <c r="D36" s="1">
        <v>2.057E-6</v>
      </c>
      <c r="E36">
        <v>240</v>
      </c>
      <c r="G36">
        <v>6</v>
      </c>
      <c r="H36">
        <v>28</v>
      </c>
      <c r="I36">
        <v>9</v>
      </c>
      <c r="J36">
        <v>4</v>
      </c>
      <c r="K36">
        <v>7</v>
      </c>
      <c r="L36">
        <v>3</v>
      </c>
      <c r="M36" t="s">
        <v>11</v>
      </c>
      <c r="N36">
        <v>6</v>
      </c>
      <c r="O36">
        <v>60</v>
      </c>
      <c r="P36">
        <v>13</v>
      </c>
      <c r="Q36">
        <v>14</v>
      </c>
      <c r="R36">
        <v>12</v>
      </c>
      <c r="S36">
        <v>9</v>
      </c>
      <c r="T36" t="s">
        <v>11</v>
      </c>
      <c r="U36">
        <v>41</v>
      </c>
      <c r="V36">
        <v>400</v>
      </c>
      <c r="W36">
        <v>83.5</v>
      </c>
      <c r="X36">
        <v>38</v>
      </c>
      <c r="Y36">
        <v>65</v>
      </c>
      <c r="Z36">
        <v>34</v>
      </c>
      <c r="AA36" t="s">
        <v>11</v>
      </c>
      <c r="AB36">
        <v>32</v>
      </c>
      <c r="AC36">
        <f t="shared" si="2"/>
        <v>145.80000000000001</v>
      </c>
      <c r="AD36">
        <f t="shared" si="3"/>
        <v>1502.1799999999998</v>
      </c>
      <c r="AE36">
        <f t="shared" si="4"/>
        <v>368.68</v>
      </c>
      <c r="AF36">
        <f t="shared" si="5"/>
        <v>114.08</v>
      </c>
      <c r="AG36">
        <f t="shared" si="6"/>
        <v>108.56</v>
      </c>
      <c r="AH36">
        <f t="shared" si="7"/>
        <v>96.9</v>
      </c>
      <c r="AI36">
        <f t="shared" si="8"/>
        <v>0.28120713305898487</v>
      </c>
      <c r="AJ36">
        <f t="shared" si="9"/>
        <v>0.26627967354112025</v>
      </c>
      <c r="AK36">
        <f t="shared" si="10"/>
        <v>0.2264836714766193</v>
      </c>
      <c r="AL36">
        <f t="shared" si="11"/>
        <v>0.33309957924263678</v>
      </c>
      <c r="AM36">
        <f t="shared" si="12"/>
        <v>0.59874723655121587</v>
      </c>
      <c r="AN36">
        <f t="shared" si="13"/>
        <v>0.35087719298245612</v>
      </c>
      <c r="AP36">
        <f t="shared" si="26"/>
        <v>7.6509999999999865</v>
      </c>
      <c r="AQ36">
        <f t="shared" si="14"/>
        <v>0.23302049809048628</v>
      </c>
      <c r="AR36">
        <f t="shared" si="15"/>
        <v>0.20466062163381774</v>
      </c>
      <c r="AS36">
        <f t="shared" si="16"/>
        <v>0.16445227294695114</v>
      </c>
      <c r="AT36">
        <f t="shared" si="17"/>
        <v>0.23582387352132286</v>
      </c>
      <c r="AU36">
        <f t="shared" si="18"/>
        <v>0.38394794661254139</v>
      </c>
      <c r="AV36">
        <f t="shared" si="19"/>
        <v>0.32872346330138585</v>
      </c>
      <c r="AW36">
        <v>0.98009845599999945</v>
      </c>
      <c r="AX36">
        <f t="shared" si="20"/>
        <v>0.23775213261889519</v>
      </c>
      <c r="AY36">
        <f t="shared" si="21"/>
        <v>0.20881639021153386</v>
      </c>
      <c r="AZ36">
        <f t="shared" si="22"/>
        <v>0.16779158454969675</v>
      </c>
      <c r="BA36">
        <f t="shared" si="23"/>
        <v>0.24061243243232189</v>
      </c>
      <c r="BB36">
        <f t="shared" si="24"/>
        <v>0.39174426228515719</v>
      </c>
      <c r="BC36">
        <f t="shared" si="25"/>
        <v>0.33539840950569361</v>
      </c>
    </row>
    <row r="37" spans="1:55" x14ac:dyDescent="0.25">
      <c r="A37" t="s">
        <v>45</v>
      </c>
      <c r="B37">
        <v>60.9</v>
      </c>
      <c r="C37">
        <v>7.6611000000000002</v>
      </c>
      <c r="D37" s="1">
        <v>2.075E-6</v>
      </c>
      <c r="E37">
        <v>240</v>
      </c>
      <c r="G37">
        <v>8</v>
      </c>
      <c r="H37">
        <v>33</v>
      </c>
      <c r="I37">
        <v>11</v>
      </c>
      <c r="J37">
        <v>10</v>
      </c>
      <c r="K37">
        <v>2</v>
      </c>
      <c r="L37">
        <v>5</v>
      </c>
      <c r="M37" t="s">
        <v>11</v>
      </c>
      <c r="N37">
        <v>6</v>
      </c>
      <c r="O37">
        <v>57</v>
      </c>
      <c r="P37">
        <v>18</v>
      </c>
      <c r="Q37">
        <v>8.5</v>
      </c>
      <c r="R37">
        <v>8</v>
      </c>
      <c r="S37">
        <v>3</v>
      </c>
      <c r="T37" t="s">
        <v>11</v>
      </c>
      <c r="U37">
        <v>35</v>
      </c>
      <c r="V37">
        <v>435</v>
      </c>
      <c r="W37">
        <v>103</v>
      </c>
      <c r="X37">
        <v>52.5</v>
      </c>
      <c r="Y37">
        <v>46.5</v>
      </c>
      <c r="Z37">
        <v>35</v>
      </c>
      <c r="AA37" t="s">
        <v>11</v>
      </c>
      <c r="AB37">
        <v>33</v>
      </c>
      <c r="AC37">
        <f t="shared" si="2"/>
        <v>144.19999999999999</v>
      </c>
      <c r="AD37">
        <f t="shared" si="3"/>
        <v>1482.5450000000001</v>
      </c>
      <c r="AE37">
        <f t="shared" si="4"/>
        <v>363.92</v>
      </c>
      <c r="AF37">
        <f t="shared" si="5"/>
        <v>113.77</v>
      </c>
      <c r="AG37">
        <f t="shared" si="6"/>
        <v>110.015</v>
      </c>
      <c r="AH37">
        <f t="shared" si="7"/>
        <v>98.224999999999994</v>
      </c>
      <c r="AI37">
        <f t="shared" si="8"/>
        <v>0.24271844660194178</v>
      </c>
      <c r="AJ37">
        <f t="shared" si="9"/>
        <v>0.29341436516260888</v>
      </c>
      <c r="AK37">
        <f t="shared" si="10"/>
        <v>0.2830292371949879</v>
      </c>
      <c r="AL37">
        <f t="shared" si="11"/>
        <v>0.46145732618440716</v>
      </c>
      <c r="AM37">
        <f t="shared" si="12"/>
        <v>0.42266963595873291</v>
      </c>
      <c r="AN37">
        <f t="shared" si="13"/>
        <v>0.35632476457113771</v>
      </c>
      <c r="AP37">
        <f t="shared" si="26"/>
        <v>7.6709999999999861</v>
      </c>
      <c r="AQ37">
        <f t="shared" si="14"/>
        <v>0.21843400708812846</v>
      </c>
      <c r="AR37">
        <f t="shared" si="15"/>
        <v>0.23314455542681828</v>
      </c>
      <c r="AS37">
        <f t="shared" si="16"/>
        <v>0.15874335398112752</v>
      </c>
      <c r="AT37">
        <f t="shared" si="17"/>
        <v>0.25453402155439514</v>
      </c>
      <c r="AU37">
        <f t="shared" si="18"/>
        <v>0.34760793220615088</v>
      </c>
      <c r="AV37">
        <f t="shared" si="19"/>
        <v>0.33460077424281043</v>
      </c>
      <c r="AW37">
        <v>0.98075018100000033</v>
      </c>
      <c r="AX37">
        <f t="shared" si="20"/>
        <v>0.22272135281729649</v>
      </c>
      <c r="AY37">
        <f t="shared" si="21"/>
        <v>0.23772063461573625</v>
      </c>
      <c r="AZ37">
        <f t="shared" si="22"/>
        <v>0.16185911260222083</v>
      </c>
      <c r="BA37">
        <f t="shared" si="23"/>
        <v>0.25952992564820648</v>
      </c>
      <c r="BB37">
        <f t="shared" si="24"/>
        <v>0.3544306582250335</v>
      </c>
      <c r="BC37">
        <f t="shared" si="25"/>
        <v>0.34116820034806633</v>
      </c>
    </row>
    <row r="38" spans="1:55" x14ac:dyDescent="0.25">
      <c r="A38" t="s">
        <v>46</v>
      </c>
      <c r="B38">
        <v>60.9</v>
      </c>
      <c r="C38">
        <v>7.6788999999999996</v>
      </c>
      <c r="D38" s="1">
        <v>2.8930000000000001E-6</v>
      </c>
      <c r="E38">
        <v>240</v>
      </c>
      <c r="G38">
        <v>6</v>
      </c>
      <c r="H38">
        <v>34</v>
      </c>
      <c r="I38">
        <v>9</v>
      </c>
      <c r="J38">
        <v>10</v>
      </c>
      <c r="K38">
        <v>7</v>
      </c>
      <c r="L38">
        <v>1</v>
      </c>
      <c r="M38" t="s">
        <v>11</v>
      </c>
      <c r="N38">
        <v>8</v>
      </c>
      <c r="O38">
        <v>63</v>
      </c>
      <c r="P38">
        <v>24</v>
      </c>
      <c r="Q38">
        <v>8</v>
      </c>
      <c r="R38">
        <v>9</v>
      </c>
      <c r="S38">
        <v>7</v>
      </c>
      <c r="T38" t="s">
        <v>11</v>
      </c>
      <c r="U38">
        <v>52</v>
      </c>
      <c r="V38">
        <v>423</v>
      </c>
      <c r="W38">
        <v>83</v>
      </c>
      <c r="X38">
        <v>42</v>
      </c>
      <c r="Y38">
        <v>48.5</v>
      </c>
      <c r="Z38">
        <v>41.5</v>
      </c>
      <c r="AA38" t="s">
        <v>11</v>
      </c>
      <c r="AB38">
        <v>34</v>
      </c>
      <c r="AC38">
        <f t="shared" si="2"/>
        <v>142.6</v>
      </c>
      <c r="AD38">
        <f t="shared" si="3"/>
        <v>1462.9099999999999</v>
      </c>
      <c r="AE38">
        <f t="shared" si="4"/>
        <v>359.15999999999997</v>
      </c>
      <c r="AF38">
        <f t="shared" si="5"/>
        <v>113.46000000000001</v>
      </c>
      <c r="AG38">
        <f t="shared" si="6"/>
        <v>111.47</v>
      </c>
      <c r="AH38">
        <f t="shared" si="7"/>
        <v>99.55</v>
      </c>
      <c r="AI38">
        <f t="shared" si="8"/>
        <v>0.36465638148667601</v>
      </c>
      <c r="AJ38">
        <f t="shared" si="9"/>
        <v>0.28914970845779991</v>
      </c>
      <c r="AK38">
        <f t="shared" si="10"/>
        <v>0.23109477670119169</v>
      </c>
      <c r="AL38">
        <f t="shared" si="11"/>
        <v>0.37017451084082492</v>
      </c>
      <c r="AM38">
        <f t="shared" si="12"/>
        <v>0.43509464429891453</v>
      </c>
      <c r="AN38">
        <f t="shared" si="13"/>
        <v>0.41687594173782022</v>
      </c>
      <c r="AP38">
        <f t="shared" si="26"/>
        <v>7.6909999999999856</v>
      </c>
      <c r="AQ38">
        <f t="shared" si="14"/>
        <v>0.17565258348630319</v>
      </c>
      <c r="AR38">
        <f t="shared" si="15"/>
        <v>0.20570152291134275</v>
      </c>
      <c r="AS38">
        <f t="shared" si="16"/>
        <v>0.19732543883350062</v>
      </c>
      <c r="AT38">
        <f t="shared" si="17"/>
        <v>0.24315604490298917</v>
      </c>
      <c r="AU38">
        <f t="shared" si="18"/>
        <v>0.35849366486994316</v>
      </c>
      <c r="AV38">
        <f t="shared" si="19"/>
        <v>0.34414844800115613</v>
      </c>
      <c r="AW38">
        <v>0.98139428099999915</v>
      </c>
      <c r="AX38">
        <f t="shared" si="20"/>
        <v>0.17898268502983394</v>
      </c>
      <c r="AY38">
        <f t="shared" si="21"/>
        <v>0.209601305911159</v>
      </c>
      <c r="AZ38">
        <f t="shared" si="22"/>
        <v>0.20106642422292736</v>
      </c>
      <c r="BA38">
        <f t="shared" si="23"/>
        <v>0.24776590776056232</v>
      </c>
      <c r="BB38">
        <f t="shared" si="24"/>
        <v>0.36529015076861188</v>
      </c>
      <c r="BC38">
        <f t="shared" si="25"/>
        <v>0.35067297075593662</v>
      </c>
    </row>
    <row r="39" spans="1:55" x14ac:dyDescent="0.25">
      <c r="A39" t="s">
        <v>47</v>
      </c>
      <c r="B39">
        <v>60.9</v>
      </c>
      <c r="C39">
        <v>7.6980000000000004</v>
      </c>
      <c r="D39" s="1">
        <v>2.892E-6</v>
      </c>
      <c r="E39">
        <v>240</v>
      </c>
      <c r="G39">
        <v>2</v>
      </c>
      <c r="H39">
        <v>41</v>
      </c>
      <c r="I39">
        <v>10</v>
      </c>
      <c r="J39">
        <v>8</v>
      </c>
      <c r="K39">
        <v>0</v>
      </c>
      <c r="L39">
        <v>5</v>
      </c>
      <c r="M39" t="s">
        <v>11</v>
      </c>
      <c r="N39">
        <v>8</v>
      </c>
      <c r="O39">
        <v>62</v>
      </c>
      <c r="P39">
        <v>9</v>
      </c>
      <c r="Q39">
        <v>7.5</v>
      </c>
      <c r="R39">
        <v>7</v>
      </c>
      <c r="S39">
        <v>6.5</v>
      </c>
      <c r="T39" t="s">
        <v>11</v>
      </c>
      <c r="U39">
        <v>38</v>
      </c>
      <c r="V39">
        <v>392.5</v>
      </c>
      <c r="W39">
        <v>92</v>
      </c>
      <c r="X39">
        <v>50.5</v>
      </c>
      <c r="Y39">
        <v>56.5</v>
      </c>
      <c r="Z39">
        <v>50.5</v>
      </c>
      <c r="AA39" t="s">
        <v>11</v>
      </c>
      <c r="AB39">
        <v>35</v>
      </c>
      <c r="AC39">
        <f t="shared" si="2"/>
        <v>141</v>
      </c>
      <c r="AD39">
        <f t="shared" si="3"/>
        <v>1443.2750000000001</v>
      </c>
      <c r="AE39">
        <f t="shared" si="4"/>
        <v>354.4</v>
      </c>
      <c r="AF39">
        <f t="shared" si="5"/>
        <v>113.15</v>
      </c>
      <c r="AG39">
        <f t="shared" si="6"/>
        <v>112.92500000000001</v>
      </c>
      <c r="AH39">
        <f t="shared" si="7"/>
        <v>100.875</v>
      </c>
      <c r="AI39">
        <f t="shared" si="8"/>
        <v>0.26950354609929078</v>
      </c>
      <c r="AJ39">
        <f t="shared" si="9"/>
        <v>0.27195094489962063</v>
      </c>
      <c r="AK39">
        <f t="shared" si="10"/>
        <v>0.2595936794582393</v>
      </c>
      <c r="AL39">
        <f t="shared" si="11"/>
        <v>0.4463102076889085</v>
      </c>
      <c r="AM39">
        <f t="shared" si="12"/>
        <v>0.50033207881337161</v>
      </c>
      <c r="AN39">
        <f t="shared" si="13"/>
        <v>0.50061957868649321</v>
      </c>
      <c r="AP39">
        <f t="shared" si="26"/>
        <v>7.7109999999999852</v>
      </c>
      <c r="AQ39">
        <f t="shared" si="14"/>
        <v>0.18990339266383213</v>
      </c>
      <c r="AR39">
        <f t="shared" si="15"/>
        <v>0.19506084719123834</v>
      </c>
      <c r="AS39">
        <f t="shared" si="16"/>
        <v>0.21555489704555661</v>
      </c>
      <c r="AT39">
        <f t="shared" si="17"/>
        <v>0.27150947509239259</v>
      </c>
      <c r="AU39">
        <f t="shared" si="18"/>
        <v>0.34655084393041102</v>
      </c>
      <c r="AV39">
        <f t="shared" si="19"/>
        <v>0.37940698968933517</v>
      </c>
      <c r="AW39">
        <v>0.98192316099999921</v>
      </c>
      <c r="AX39">
        <f t="shared" si="20"/>
        <v>0.19339944326237588</v>
      </c>
      <c r="AY39">
        <f t="shared" si="21"/>
        <v>0.19865184460318325</v>
      </c>
      <c r="AZ39">
        <f t="shared" si="22"/>
        <v>0.21952318226818646</v>
      </c>
      <c r="BA39">
        <f t="shared" si="23"/>
        <v>0.27650786321801896</v>
      </c>
      <c r="BB39">
        <f t="shared" si="24"/>
        <v>0.35293071565547002</v>
      </c>
      <c r="BC39">
        <f t="shared" si="25"/>
        <v>0.38639173079790046</v>
      </c>
    </row>
    <row r="40" spans="1:55" x14ac:dyDescent="0.25">
      <c r="A40" t="s">
        <v>48</v>
      </c>
      <c r="B40">
        <v>60.9</v>
      </c>
      <c r="C40">
        <v>7.7206000000000001</v>
      </c>
      <c r="D40" s="1">
        <v>2.5019999999999999E-6</v>
      </c>
      <c r="E40">
        <v>240</v>
      </c>
      <c r="G40">
        <v>4</v>
      </c>
      <c r="H40">
        <v>41</v>
      </c>
      <c r="I40">
        <v>3</v>
      </c>
      <c r="J40">
        <v>4</v>
      </c>
      <c r="K40">
        <v>4</v>
      </c>
      <c r="L40">
        <v>4</v>
      </c>
      <c r="M40" t="s">
        <v>11</v>
      </c>
      <c r="N40">
        <v>13</v>
      </c>
      <c r="O40">
        <v>60</v>
      </c>
      <c r="P40">
        <v>10</v>
      </c>
      <c r="Q40">
        <v>5</v>
      </c>
      <c r="R40">
        <v>7</v>
      </c>
      <c r="S40">
        <v>4</v>
      </c>
      <c r="T40" t="s">
        <v>11</v>
      </c>
      <c r="U40">
        <v>40</v>
      </c>
      <c r="V40">
        <v>428</v>
      </c>
      <c r="W40">
        <v>80</v>
      </c>
      <c r="X40">
        <v>31.5</v>
      </c>
      <c r="Y40">
        <v>51</v>
      </c>
      <c r="Z40">
        <v>45</v>
      </c>
      <c r="AA40" t="s">
        <v>11</v>
      </c>
      <c r="AB40">
        <v>36</v>
      </c>
      <c r="AC40">
        <f t="shared" si="2"/>
        <v>139.4</v>
      </c>
      <c r="AD40">
        <f t="shared" si="3"/>
        <v>1423.6399999999999</v>
      </c>
      <c r="AE40">
        <f t="shared" si="4"/>
        <v>349.64</v>
      </c>
      <c r="AF40">
        <f t="shared" si="5"/>
        <v>112.84</v>
      </c>
      <c r="AG40">
        <f t="shared" si="6"/>
        <v>114.38</v>
      </c>
      <c r="AH40">
        <f t="shared" si="7"/>
        <v>102.19999999999999</v>
      </c>
      <c r="AI40">
        <f t="shared" si="8"/>
        <v>0.28694404591104733</v>
      </c>
      <c r="AJ40">
        <f t="shared" si="9"/>
        <v>0.30063780169143889</v>
      </c>
      <c r="AK40">
        <f t="shared" si="10"/>
        <v>0.22880677268047134</v>
      </c>
      <c r="AL40">
        <f t="shared" si="11"/>
        <v>0.27915632754342429</v>
      </c>
      <c r="AM40">
        <f t="shared" si="12"/>
        <v>0.44588214722853647</v>
      </c>
      <c r="AN40">
        <f t="shared" si="13"/>
        <v>0.44031311154598829</v>
      </c>
      <c r="AP40">
        <f t="shared" si="26"/>
        <v>7.7309999999999848</v>
      </c>
      <c r="AQ40">
        <f t="shared" si="14"/>
        <v>0.2181058459509822</v>
      </c>
      <c r="AR40">
        <f t="shared" si="15"/>
        <v>0.22471236260744049</v>
      </c>
      <c r="AS40">
        <f t="shared" si="16"/>
        <v>0.17540021489772661</v>
      </c>
      <c r="AT40">
        <f t="shared" si="17"/>
        <v>0.23608302510056819</v>
      </c>
      <c r="AU40">
        <f t="shared" si="18"/>
        <v>0.37114631668440634</v>
      </c>
      <c r="AV40">
        <f t="shared" si="19"/>
        <v>0.36828461709567295</v>
      </c>
      <c r="AW40">
        <v>0.98227840000000022</v>
      </c>
      <c r="AX40">
        <f t="shared" si="20"/>
        <v>0.22204076354624325</v>
      </c>
      <c r="AY40">
        <f t="shared" si="21"/>
        <v>0.22876647049089183</v>
      </c>
      <c r="AZ40">
        <f t="shared" si="22"/>
        <v>0.17856466649142094</v>
      </c>
      <c r="BA40">
        <f t="shared" si="23"/>
        <v>0.24034227475690001</v>
      </c>
      <c r="BB40">
        <f t="shared" si="24"/>
        <v>0.3778422865497259</v>
      </c>
      <c r="BC40">
        <f t="shared" si="25"/>
        <v>0.3749289581198903</v>
      </c>
    </row>
    <row r="41" spans="1:55" x14ac:dyDescent="0.25">
      <c r="A41" t="s">
        <v>49</v>
      </c>
      <c r="B41">
        <v>60.9</v>
      </c>
      <c r="C41">
        <v>7.7416999999999998</v>
      </c>
      <c r="D41" s="1">
        <v>2.897E-6</v>
      </c>
      <c r="E41">
        <v>240</v>
      </c>
      <c r="G41">
        <v>4</v>
      </c>
      <c r="H41">
        <v>35</v>
      </c>
      <c r="I41">
        <v>10</v>
      </c>
      <c r="J41">
        <v>8</v>
      </c>
      <c r="K41">
        <v>6</v>
      </c>
      <c r="L41">
        <v>4</v>
      </c>
      <c r="M41" t="s">
        <v>11</v>
      </c>
      <c r="N41">
        <v>3</v>
      </c>
      <c r="O41">
        <v>69</v>
      </c>
      <c r="P41">
        <v>14</v>
      </c>
      <c r="Q41">
        <v>6</v>
      </c>
      <c r="R41">
        <v>5</v>
      </c>
      <c r="S41">
        <v>3</v>
      </c>
      <c r="T41" t="s">
        <v>11</v>
      </c>
      <c r="U41">
        <v>35</v>
      </c>
      <c r="V41">
        <v>423.5</v>
      </c>
      <c r="W41">
        <v>93</v>
      </c>
      <c r="X41">
        <v>52</v>
      </c>
      <c r="Y41">
        <v>51</v>
      </c>
      <c r="Z41">
        <v>38</v>
      </c>
      <c r="AA41" t="s">
        <v>11</v>
      </c>
      <c r="AB41">
        <v>37</v>
      </c>
      <c r="AC41">
        <f t="shared" si="2"/>
        <v>137.80000000000001</v>
      </c>
      <c r="AD41">
        <f t="shared" si="3"/>
        <v>1404.0050000000001</v>
      </c>
      <c r="AE41">
        <f t="shared" si="4"/>
        <v>344.88</v>
      </c>
      <c r="AF41">
        <f t="shared" si="5"/>
        <v>112.53</v>
      </c>
      <c r="AG41">
        <f t="shared" si="6"/>
        <v>115.83500000000001</v>
      </c>
      <c r="AH41">
        <f t="shared" si="7"/>
        <v>103.52500000000001</v>
      </c>
      <c r="AI41">
        <f t="shared" si="8"/>
        <v>0.25399129172714074</v>
      </c>
      <c r="AJ41">
        <f t="shared" si="9"/>
        <v>0.30163710243197139</v>
      </c>
      <c r="AK41">
        <f t="shared" si="10"/>
        <v>0.2696590118302018</v>
      </c>
      <c r="AL41">
        <f t="shared" si="11"/>
        <v>0.46209899582333597</v>
      </c>
      <c r="AM41">
        <f t="shared" si="12"/>
        <v>0.44028143479949927</v>
      </c>
      <c r="AN41">
        <f t="shared" si="13"/>
        <v>0.36706109635353779</v>
      </c>
      <c r="AP41">
        <f t="shared" si="26"/>
        <v>7.7509999999999843</v>
      </c>
      <c r="AQ41">
        <f t="shared" si="14"/>
        <v>0.1783070982116608</v>
      </c>
      <c r="AR41">
        <f t="shared" si="15"/>
        <v>0.22066849877323064</v>
      </c>
      <c r="AS41">
        <f t="shared" si="16"/>
        <v>0.20026702228428639</v>
      </c>
      <c r="AT41">
        <f t="shared" si="17"/>
        <v>0.27635358534142218</v>
      </c>
      <c r="AU41">
        <f t="shared" si="18"/>
        <v>0.37057597351608651</v>
      </c>
      <c r="AV41">
        <f t="shared" si="19"/>
        <v>0.33656627558416857</v>
      </c>
      <c r="AW41">
        <v>0.98259289599999988</v>
      </c>
      <c r="AX41">
        <f t="shared" si="20"/>
        <v>0.18146589389921747</v>
      </c>
      <c r="AY41">
        <f t="shared" si="21"/>
        <v>0.22457774697083771</v>
      </c>
      <c r="AZ41">
        <f t="shared" si="22"/>
        <v>0.20381484854973592</v>
      </c>
      <c r="BA41">
        <f t="shared" si="23"/>
        <v>0.28124932153124604</v>
      </c>
      <c r="BB41">
        <f t="shared" si="24"/>
        <v>0.37714090446272325</v>
      </c>
      <c r="BC41">
        <f t="shared" si="25"/>
        <v>0.34252870843488026</v>
      </c>
    </row>
    <row r="42" spans="1:55" x14ac:dyDescent="0.25">
      <c r="A42" t="s">
        <v>50</v>
      </c>
      <c r="B42">
        <v>60.9</v>
      </c>
      <c r="C42">
        <v>7.7591999999999999</v>
      </c>
      <c r="D42" s="1">
        <v>2.898E-6</v>
      </c>
      <c r="E42">
        <v>240</v>
      </c>
      <c r="G42">
        <v>1</v>
      </c>
      <c r="H42">
        <v>34</v>
      </c>
      <c r="I42">
        <v>7</v>
      </c>
      <c r="J42">
        <v>4</v>
      </c>
      <c r="K42">
        <v>2</v>
      </c>
      <c r="L42">
        <v>2</v>
      </c>
      <c r="M42" t="s">
        <v>11</v>
      </c>
      <c r="N42">
        <v>11</v>
      </c>
      <c r="O42">
        <v>68</v>
      </c>
      <c r="P42">
        <v>6</v>
      </c>
      <c r="Q42">
        <v>9</v>
      </c>
      <c r="R42">
        <v>11</v>
      </c>
      <c r="S42">
        <v>5</v>
      </c>
      <c r="T42" t="s">
        <v>11</v>
      </c>
      <c r="U42">
        <v>48</v>
      </c>
      <c r="V42">
        <v>391</v>
      </c>
      <c r="W42">
        <v>119</v>
      </c>
      <c r="X42">
        <v>49</v>
      </c>
      <c r="Y42">
        <v>60</v>
      </c>
      <c r="Z42">
        <v>49</v>
      </c>
      <c r="AA42" t="s">
        <v>11</v>
      </c>
      <c r="AB42">
        <v>38</v>
      </c>
      <c r="AC42">
        <f t="shared" si="2"/>
        <v>136.19999999999999</v>
      </c>
      <c r="AD42">
        <f t="shared" si="3"/>
        <v>1384.37</v>
      </c>
      <c r="AE42">
        <f t="shared" si="4"/>
        <v>340.12</v>
      </c>
      <c r="AF42">
        <f t="shared" si="5"/>
        <v>112.22</v>
      </c>
      <c r="AG42">
        <f t="shared" si="6"/>
        <v>117.29</v>
      </c>
      <c r="AH42">
        <f t="shared" si="7"/>
        <v>104.85</v>
      </c>
      <c r="AI42">
        <f t="shared" si="8"/>
        <v>0.3524229074889868</v>
      </c>
      <c r="AJ42">
        <f t="shared" si="9"/>
        <v>0.28243894334607078</v>
      </c>
      <c r="AK42">
        <f t="shared" si="10"/>
        <v>0.34987651417146887</v>
      </c>
      <c r="AL42">
        <f t="shared" si="11"/>
        <v>0.43664230974870788</v>
      </c>
      <c r="AM42">
        <f t="shared" si="12"/>
        <v>0.51155256202574817</v>
      </c>
      <c r="AN42">
        <f t="shared" si="13"/>
        <v>0.46733428707677638</v>
      </c>
      <c r="AP42">
        <f t="shared" si="26"/>
        <v>7.7709999999999839</v>
      </c>
      <c r="AQ42">
        <f t="shared" si="14"/>
        <v>0.25509418195672495</v>
      </c>
      <c r="AR42">
        <f t="shared" si="15"/>
        <v>0.21420280259144836</v>
      </c>
      <c r="AS42">
        <f t="shared" si="16"/>
        <v>0.25323031247242112</v>
      </c>
      <c r="AT42">
        <f t="shared" si="17"/>
        <v>0.27221891958794214</v>
      </c>
      <c r="AU42">
        <f t="shared" si="18"/>
        <v>0.40026342125142278</v>
      </c>
      <c r="AV42">
        <f t="shared" si="19"/>
        <v>0.35121487437306798</v>
      </c>
      <c r="AW42">
        <v>0.98281532099999946</v>
      </c>
      <c r="AX42">
        <f t="shared" si="20"/>
        <v>0.25955454346923545</v>
      </c>
      <c r="AY42">
        <f t="shared" si="21"/>
        <v>0.21794817196530911</v>
      </c>
      <c r="AZ42">
        <f t="shared" si="22"/>
        <v>0.25765808393662726</v>
      </c>
      <c r="BA42">
        <f t="shared" si="23"/>
        <v>0.27697870980578893</v>
      </c>
      <c r="BB42">
        <f t="shared" si="24"/>
        <v>0.40726208952884546</v>
      </c>
      <c r="BC42">
        <f t="shared" si="25"/>
        <v>0.35735592116707365</v>
      </c>
    </row>
    <row r="43" spans="1:55" x14ac:dyDescent="0.25">
      <c r="A43" t="s">
        <v>51</v>
      </c>
      <c r="B43">
        <v>60.9</v>
      </c>
      <c r="C43">
        <v>7.7790999999999997</v>
      </c>
      <c r="D43" s="1">
        <v>2.17E-6</v>
      </c>
      <c r="E43">
        <v>240</v>
      </c>
      <c r="G43">
        <v>4</v>
      </c>
      <c r="H43">
        <v>42</v>
      </c>
      <c r="I43">
        <v>5</v>
      </c>
      <c r="J43">
        <v>5</v>
      </c>
      <c r="K43">
        <v>4</v>
      </c>
      <c r="L43">
        <v>1</v>
      </c>
      <c r="M43" t="s">
        <v>11</v>
      </c>
      <c r="N43">
        <v>7</v>
      </c>
      <c r="O43">
        <v>66</v>
      </c>
      <c r="P43">
        <v>14</v>
      </c>
      <c r="Q43">
        <v>9.5</v>
      </c>
      <c r="R43">
        <v>4.5</v>
      </c>
      <c r="S43">
        <v>7</v>
      </c>
      <c r="T43" t="s">
        <v>11</v>
      </c>
      <c r="U43">
        <v>50</v>
      </c>
      <c r="V43">
        <v>390.5</v>
      </c>
      <c r="W43">
        <v>88</v>
      </c>
      <c r="X43">
        <v>52</v>
      </c>
      <c r="Y43">
        <v>42.5</v>
      </c>
      <c r="Z43">
        <v>35.5</v>
      </c>
      <c r="AA43" t="s">
        <v>11</v>
      </c>
      <c r="AB43">
        <v>39</v>
      </c>
      <c r="AC43">
        <f t="shared" si="2"/>
        <v>134.6</v>
      </c>
      <c r="AD43">
        <f t="shared" si="3"/>
        <v>1364.7349999999999</v>
      </c>
      <c r="AE43">
        <f t="shared" si="4"/>
        <v>335.36</v>
      </c>
      <c r="AF43">
        <f t="shared" si="5"/>
        <v>111.91</v>
      </c>
      <c r="AG43">
        <f t="shared" si="6"/>
        <v>118.745</v>
      </c>
      <c r="AH43">
        <f t="shared" si="7"/>
        <v>106.175</v>
      </c>
      <c r="AI43">
        <f t="shared" si="8"/>
        <v>0.37147102526002973</v>
      </c>
      <c r="AJ43">
        <f t="shared" si="9"/>
        <v>0.2861361363195053</v>
      </c>
      <c r="AK43">
        <f t="shared" si="10"/>
        <v>0.26240458015267176</v>
      </c>
      <c r="AL43">
        <f t="shared" si="11"/>
        <v>0.46465910106335451</v>
      </c>
      <c r="AM43">
        <f t="shared" si="12"/>
        <v>0.35790980672870437</v>
      </c>
      <c r="AN43">
        <f t="shared" si="13"/>
        <v>0.33435366140805273</v>
      </c>
      <c r="AP43">
        <f t="shared" si="26"/>
        <v>7.7909999999999835</v>
      </c>
      <c r="AQ43">
        <f t="shared" si="14"/>
        <v>0.24869432741113867</v>
      </c>
      <c r="AR43">
        <f t="shared" si="15"/>
        <v>0.25097902929005894</v>
      </c>
      <c r="AS43">
        <f t="shared" si="16"/>
        <v>0.26035481697569757</v>
      </c>
      <c r="AT43">
        <f t="shared" si="17"/>
        <v>0.30771447095814797</v>
      </c>
      <c r="AU43">
        <f t="shared" si="18"/>
        <v>0.36380861434608897</v>
      </c>
      <c r="AV43">
        <f t="shared" si="19"/>
        <v>0.37133522411958053</v>
      </c>
      <c r="AW43">
        <v>0.98299242399999898</v>
      </c>
      <c r="AX43">
        <f t="shared" si="20"/>
        <v>0.25299719645767987</v>
      </c>
      <c r="AY43">
        <f t="shared" si="21"/>
        <v>0.25532142787914225</v>
      </c>
      <c r="AZ43">
        <f t="shared" si="22"/>
        <v>0.26485943392753741</v>
      </c>
      <c r="BA43">
        <f t="shared" si="23"/>
        <v>0.31303849698657321</v>
      </c>
      <c r="BB43">
        <f t="shared" si="24"/>
        <v>0.37010317217469152</v>
      </c>
      <c r="BC43">
        <f t="shared" si="25"/>
        <v>0.37776000613365962</v>
      </c>
    </row>
    <row r="44" spans="1:55" x14ac:dyDescent="0.25">
      <c r="A44" t="s">
        <v>52</v>
      </c>
      <c r="B44">
        <v>60.9</v>
      </c>
      <c r="C44">
        <v>7.7990000000000004</v>
      </c>
      <c r="D44" s="1">
        <v>2.8250000000000001E-6</v>
      </c>
      <c r="E44">
        <v>240</v>
      </c>
      <c r="G44">
        <v>4</v>
      </c>
      <c r="H44">
        <v>44</v>
      </c>
      <c r="I44">
        <v>5</v>
      </c>
      <c r="J44">
        <v>6</v>
      </c>
      <c r="K44">
        <v>3</v>
      </c>
      <c r="L44">
        <v>6</v>
      </c>
      <c r="M44" t="s">
        <v>11</v>
      </c>
      <c r="N44">
        <v>6</v>
      </c>
      <c r="O44">
        <v>67</v>
      </c>
      <c r="P44">
        <v>17</v>
      </c>
      <c r="Q44">
        <v>12</v>
      </c>
      <c r="R44">
        <v>6</v>
      </c>
      <c r="S44">
        <v>8</v>
      </c>
      <c r="T44" t="s">
        <v>11</v>
      </c>
      <c r="U44">
        <v>50</v>
      </c>
      <c r="V44">
        <v>406</v>
      </c>
      <c r="W44">
        <v>92</v>
      </c>
      <c r="X44">
        <v>64</v>
      </c>
      <c r="Y44">
        <v>28</v>
      </c>
      <c r="Z44">
        <v>50</v>
      </c>
      <c r="AA44" t="s">
        <v>11</v>
      </c>
      <c r="AB44">
        <v>40</v>
      </c>
      <c r="AC44">
        <f t="shared" si="2"/>
        <v>133</v>
      </c>
      <c r="AD44">
        <f t="shared" si="3"/>
        <v>1345.1</v>
      </c>
      <c r="AE44">
        <f t="shared" si="4"/>
        <v>330.6</v>
      </c>
      <c r="AF44">
        <f t="shared" si="5"/>
        <v>111.6</v>
      </c>
      <c r="AG44">
        <f t="shared" si="6"/>
        <v>120.2</v>
      </c>
      <c r="AH44">
        <f t="shared" si="7"/>
        <v>107.5</v>
      </c>
      <c r="AI44">
        <f t="shared" si="8"/>
        <v>0.37593984962406013</v>
      </c>
      <c r="AJ44">
        <f t="shared" si="9"/>
        <v>0.30183629469927886</v>
      </c>
      <c r="AK44">
        <f t="shared" si="10"/>
        <v>0.27828191167574107</v>
      </c>
      <c r="AL44">
        <f t="shared" si="11"/>
        <v>0.57347670250896066</v>
      </c>
      <c r="AM44">
        <f t="shared" si="12"/>
        <v>0.23294509151414308</v>
      </c>
      <c r="AN44">
        <f t="shared" si="13"/>
        <v>0.46511627906976744</v>
      </c>
      <c r="AP44">
        <f t="shared" si="26"/>
        <v>7.8109999999999831</v>
      </c>
      <c r="AQ44">
        <f t="shared" si="14"/>
        <v>0.20533600176514896</v>
      </c>
      <c r="AR44">
        <f t="shared" si="15"/>
        <v>0.21603996899433139</v>
      </c>
      <c r="AS44">
        <f t="shared" si="16"/>
        <v>0.21186693081401925</v>
      </c>
      <c r="AT44">
        <f t="shared" si="17"/>
        <v>0.31202254079141173</v>
      </c>
      <c r="AU44">
        <f t="shared" si="18"/>
        <v>0.33803994484709182</v>
      </c>
      <c r="AV44">
        <f t="shared" si="19"/>
        <v>0.39593353860051972</v>
      </c>
      <c r="AW44">
        <v>0.98309846400000023</v>
      </c>
      <c r="AX44">
        <f t="shared" si="20"/>
        <v>0.20886616069939146</v>
      </c>
      <c r="AY44">
        <f t="shared" si="21"/>
        <v>0.2197541517004459</v>
      </c>
      <c r="AZ44">
        <f t="shared" si="22"/>
        <v>0.21550937019266792</v>
      </c>
      <c r="BA44">
        <f t="shared" si="23"/>
        <v>0.31738686633876345</v>
      </c>
      <c r="BB44">
        <f t="shared" si="24"/>
        <v>0.34385156444216736</v>
      </c>
      <c r="BC44">
        <f t="shared" si="25"/>
        <v>0.40274047117270201</v>
      </c>
    </row>
    <row r="45" spans="1:55" x14ac:dyDescent="0.25">
      <c r="A45" t="s">
        <v>53</v>
      </c>
      <c r="B45">
        <v>60.9</v>
      </c>
      <c r="C45">
        <v>7.8198999999999996</v>
      </c>
      <c r="D45" s="1">
        <v>2.7319999999999998E-6</v>
      </c>
      <c r="E45">
        <v>240</v>
      </c>
      <c r="G45">
        <v>4</v>
      </c>
      <c r="H45">
        <v>29</v>
      </c>
      <c r="I45">
        <v>10</v>
      </c>
      <c r="J45">
        <v>2</v>
      </c>
      <c r="K45">
        <v>6</v>
      </c>
      <c r="L45">
        <v>5</v>
      </c>
      <c r="M45" t="s">
        <v>11</v>
      </c>
      <c r="N45">
        <v>8</v>
      </c>
      <c r="O45">
        <v>51</v>
      </c>
      <c r="P45">
        <v>21</v>
      </c>
      <c r="Q45">
        <v>14</v>
      </c>
      <c r="R45">
        <v>7</v>
      </c>
      <c r="S45">
        <v>5</v>
      </c>
      <c r="T45" t="s">
        <v>11</v>
      </c>
      <c r="U45">
        <v>47</v>
      </c>
      <c r="V45">
        <v>357</v>
      </c>
      <c r="W45">
        <v>109.5</v>
      </c>
      <c r="X45">
        <v>50</v>
      </c>
      <c r="Y45">
        <v>42.5</v>
      </c>
      <c r="Z45">
        <v>36</v>
      </c>
      <c r="AA45" t="s">
        <v>11</v>
      </c>
      <c r="AB45">
        <v>41</v>
      </c>
      <c r="AC45">
        <f t="shared" si="2"/>
        <v>131.39999999999998</v>
      </c>
      <c r="AD45">
        <f t="shared" si="3"/>
        <v>1325.4649999999999</v>
      </c>
      <c r="AE45">
        <f t="shared" si="4"/>
        <v>325.84000000000003</v>
      </c>
      <c r="AF45">
        <f t="shared" si="5"/>
        <v>111.29</v>
      </c>
      <c r="AG45">
        <f t="shared" si="6"/>
        <v>121.655</v>
      </c>
      <c r="AH45">
        <f t="shared" si="7"/>
        <v>108.82499999999999</v>
      </c>
      <c r="AI45">
        <f t="shared" si="8"/>
        <v>0.35768645357686457</v>
      </c>
      <c r="AJ45">
        <f t="shared" si="9"/>
        <v>0.26933943936656196</v>
      </c>
      <c r="AK45">
        <f t="shared" si="10"/>
        <v>0.33605450527866432</v>
      </c>
      <c r="AL45">
        <f t="shared" si="11"/>
        <v>0.44927666457004223</v>
      </c>
      <c r="AM45">
        <f t="shared" si="12"/>
        <v>0.34934856767087252</v>
      </c>
      <c r="AN45">
        <f t="shared" si="13"/>
        <v>0.33080634045485874</v>
      </c>
      <c r="AP45">
        <f t="shared" si="26"/>
        <v>7.8309999999999826</v>
      </c>
      <c r="AQ45">
        <f t="shared" si="14"/>
        <v>0.24177087963928451</v>
      </c>
      <c r="AR45">
        <f t="shared" si="15"/>
        <v>0.23845616837814712</v>
      </c>
      <c r="AS45">
        <f t="shared" si="16"/>
        <v>0.27502742600803903</v>
      </c>
      <c r="AT45">
        <f t="shared" si="17"/>
        <v>0.28154746044419821</v>
      </c>
      <c r="AU45">
        <f t="shared" si="18"/>
        <v>0.35096044292374312</v>
      </c>
      <c r="AV45">
        <f t="shared" si="19"/>
        <v>0.35367191944686743</v>
      </c>
      <c r="AW45">
        <v>0.9831069759999993</v>
      </c>
      <c r="AX45">
        <f t="shared" si="20"/>
        <v>0.24592530166247614</v>
      </c>
      <c r="AY45">
        <f t="shared" si="21"/>
        <v>0.24255363271692143</v>
      </c>
      <c r="AZ45">
        <f t="shared" si="22"/>
        <v>0.27975330530869841</v>
      </c>
      <c r="BA45">
        <f t="shared" si="23"/>
        <v>0.28638537546518072</v>
      </c>
      <c r="BB45">
        <f t="shared" si="24"/>
        <v>0.35699110218066782</v>
      </c>
      <c r="BC45">
        <f t="shared" si="25"/>
        <v>0.35974917082357039</v>
      </c>
    </row>
    <row r="46" spans="1:55" x14ac:dyDescent="0.25">
      <c r="A46" t="s">
        <v>54</v>
      </c>
      <c r="B46">
        <v>60.9</v>
      </c>
      <c r="C46">
        <v>7.8407999999999998</v>
      </c>
      <c r="D46" s="1">
        <v>2.7E-6</v>
      </c>
      <c r="E46">
        <v>240</v>
      </c>
      <c r="G46">
        <v>2</v>
      </c>
      <c r="H46">
        <v>35</v>
      </c>
      <c r="I46">
        <v>5</v>
      </c>
      <c r="J46">
        <v>5</v>
      </c>
      <c r="K46">
        <v>8</v>
      </c>
      <c r="L46">
        <v>2</v>
      </c>
      <c r="M46" t="s">
        <v>11</v>
      </c>
      <c r="N46">
        <v>8</v>
      </c>
      <c r="O46">
        <v>64</v>
      </c>
      <c r="P46">
        <v>10</v>
      </c>
      <c r="Q46">
        <v>10</v>
      </c>
      <c r="R46">
        <v>7</v>
      </c>
      <c r="S46">
        <v>10</v>
      </c>
      <c r="T46" t="s">
        <v>11</v>
      </c>
      <c r="U46">
        <v>46.5</v>
      </c>
      <c r="V46">
        <v>377</v>
      </c>
      <c r="W46">
        <v>90.5</v>
      </c>
      <c r="X46">
        <v>61</v>
      </c>
      <c r="Y46">
        <v>45.5</v>
      </c>
      <c r="Z46">
        <v>39</v>
      </c>
      <c r="AA46" t="s">
        <v>11</v>
      </c>
      <c r="AB46">
        <v>42</v>
      </c>
      <c r="AC46">
        <f t="shared" si="2"/>
        <v>129.80000000000001</v>
      </c>
      <c r="AD46">
        <f t="shared" si="3"/>
        <v>1305.83</v>
      </c>
      <c r="AE46">
        <f t="shared" si="4"/>
        <v>321.08000000000004</v>
      </c>
      <c r="AF46">
        <f t="shared" si="5"/>
        <v>110.98</v>
      </c>
      <c r="AG46">
        <f t="shared" si="6"/>
        <v>123.11</v>
      </c>
      <c r="AH46">
        <f t="shared" si="7"/>
        <v>110.15</v>
      </c>
      <c r="AI46">
        <f t="shared" si="8"/>
        <v>0.35824345146379044</v>
      </c>
      <c r="AJ46">
        <f t="shared" si="9"/>
        <v>0.28870526791389384</v>
      </c>
      <c r="AK46">
        <f t="shared" si="10"/>
        <v>0.28186121838794065</v>
      </c>
      <c r="AL46">
        <f t="shared" si="11"/>
        <v>0.54964858533069016</v>
      </c>
      <c r="AM46">
        <f t="shared" si="12"/>
        <v>0.36958817317845827</v>
      </c>
      <c r="AN46">
        <f t="shared" si="13"/>
        <v>0.35406264185201997</v>
      </c>
      <c r="AP46">
        <f t="shared" si="26"/>
        <v>7.8509999999999822</v>
      </c>
      <c r="AQ46">
        <f t="shared" si="14"/>
        <v>0.24964390501362282</v>
      </c>
      <c r="AR46">
        <f t="shared" si="15"/>
        <v>0.24033838020286208</v>
      </c>
      <c r="AS46">
        <f t="shared" si="16"/>
        <v>0.20274832604618415</v>
      </c>
      <c r="AT46">
        <f t="shared" si="17"/>
        <v>0.35448867871142759</v>
      </c>
      <c r="AU46">
        <f t="shared" si="18"/>
        <v>0.36514368335657588</v>
      </c>
      <c r="AV46">
        <f t="shared" si="19"/>
        <v>0.37134488868518878</v>
      </c>
      <c r="AW46">
        <v>0.98303094399999935</v>
      </c>
      <c r="AX46">
        <f t="shared" si="20"/>
        <v>0.25395325196764407</v>
      </c>
      <c r="AY46">
        <f t="shared" si="21"/>
        <v>0.24448709541625807</v>
      </c>
      <c r="AZ46">
        <f t="shared" si="22"/>
        <v>0.20624816266840149</v>
      </c>
      <c r="BA46">
        <f t="shared" si="23"/>
        <v>0.3606078535727435</v>
      </c>
      <c r="BB46">
        <f t="shared" si="24"/>
        <v>0.37144678464625841</v>
      </c>
      <c r="BC46">
        <f t="shared" si="25"/>
        <v>0.37775503502887597</v>
      </c>
    </row>
    <row r="47" spans="1:55" x14ac:dyDescent="0.25">
      <c r="A47" t="s">
        <v>55</v>
      </c>
      <c r="B47">
        <v>60.9</v>
      </c>
      <c r="C47">
        <v>7.8608000000000002</v>
      </c>
      <c r="D47" s="1">
        <v>2.9059999999999998E-6</v>
      </c>
      <c r="E47">
        <v>240</v>
      </c>
      <c r="G47">
        <v>8</v>
      </c>
      <c r="H47">
        <v>26</v>
      </c>
      <c r="I47">
        <v>3</v>
      </c>
      <c r="J47">
        <v>2</v>
      </c>
      <c r="K47">
        <v>12</v>
      </c>
      <c r="L47">
        <v>5</v>
      </c>
      <c r="M47" t="s">
        <v>11</v>
      </c>
      <c r="N47">
        <v>10</v>
      </c>
      <c r="O47">
        <v>66</v>
      </c>
      <c r="P47">
        <v>9</v>
      </c>
      <c r="Q47">
        <v>10</v>
      </c>
      <c r="R47">
        <v>11</v>
      </c>
      <c r="S47">
        <v>12</v>
      </c>
      <c r="T47" t="s">
        <v>11</v>
      </c>
      <c r="U47">
        <v>46</v>
      </c>
      <c r="V47">
        <v>366.5</v>
      </c>
      <c r="W47">
        <v>77</v>
      </c>
      <c r="X47">
        <v>47.5</v>
      </c>
      <c r="Y47">
        <v>72.5</v>
      </c>
      <c r="Z47">
        <v>67</v>
      </c>
      <c r="AA47" t="s">
        <v>11</v>
      </c>
      <c r="AB47">
        <v>43</v>
      </c>
      <c r="AC47">
        <f t="shared" si="2"/>
        <v>128.19999999999999</v>
      </c>
      <c r="AD47">
        <f t="shared" si="3"/>
        <v>1286.1949999999999</v>
      </c>
      <c r="AE47">
        <f t="shared" si="4"/>
        <v>316.32000000000005</v>
      </c>
      <c r="AF47">
        <f t="shared" si="5"/>
        <v>110.67</v>
      </c>
      <c r="AG47">
        <f t="shared" si="6"/>
        <v>124.565</v>
      </c>
      <c r="AH47">
        <f t="shared" si="7"/>
        <v>111.47499999999999</v>
      </c>
      <c r="AI47">
        <f t="shared" si="8"/>
        <v>0.35881435257410299</v>
      </c>
      <c r="AJ47">
        <f t="shared" si="9"/>
        <v>0.284949016284467</v>
      </c>
      <c r="AK47">
        <f t="shared" si="10"/>
        <v>0.24342438037430447</v>
      </c>
      <c r="AL47">
        <f t="shared" si="11"/>
        <v>0.42920393964037229</v>
      </c>
      <c r="AM47">
        <f t="shared" si="12"/>
        <v>0.58202544856099225</v>
      </c>
      <c r="AN47">
        <f t="shared" si="13"/>
        <v>0.60103162143978472</v>
      </c>
      <c r="AP47">
        <f t="shared" si="26"/>
        <v>7.8709999999999818</v>
      </c>
      <c r="AQ47">
        <f t="shared" si="14"/>
        <v>0.21008817597022761</v>
      </c>
      <c r="AR47">
        <f t="shared" si="15"/>
        <v>0.22842369740854895</v>
      </c>
      <c r="AS47">
        <f t="shared" si="16"/>
        <v>0.2283774421110169</v>
      </c>
      <c r="AT47">
        <f t="shared" si="17"/>
        <v>0.27520794718628305</v>
      </c>
      <c r="AU47">
        <f t="shared" si="18"/>
        <v>0.40567053561561134</v>
      </c>
      <c r="AV47">
        <f t="shared" si="19"/>
        <v>0.42055255941159275</v>
      </c>
      <c r="AW47">
        <v>0.98288618399999983</v>
      </c>
      <c r="AX47">
        <f t="shared" si="20"/>
        <v>0.21374618891807279</v>
      </c>
      <c r="AY47">
        <f t="shared" si="21"/>
        <v>0.23240096475763361</v>
      </c>
      <c r="AZ47">
        <f t="shared" si="22"/>
        <v>0.23235390407219006</v>
      </c>
      <c r="BA47">
        <f t="shared" si="23"/>
        <v>0.27999981245670158</v>
      </c>
      <c r="BB47">
        <f t="shared" si="24"/>
        <v>0.41273398916309462</v>
      </c>
      <c r="BC47">
        <f t="shared" si="25"/>
        <v>0.4278751357558942</v>
      </c>
    </row>
    <row r="48" spans="1:55" x14ac:dyDescent="0.25">
      <c r="A48" t="s">
        <v>56</v>
      </c>
      <c r="B48">
        <v>60.9</v>
      </c>
      <c r="C48">
        <v>7.8784000000000001</v>
      </c>
      <c r="D48" s="1">
        <v>2.9119999999999998E-6</v>
      </c>
      <c r="E48">
        <v>240</v>
      </c>
      <c r="G48">
        <v>2</v>
      </c>
      <c r="H48">
        <v>26</v>
      </c>
      <c r="I48">
        <v>6</v>
      </c>
      <c r="J48">
        <v>3</v>
      </c>
      <c r="K48">
        <v>5</v>
      </c>
      <c r="L48">
        <v>4.5</v>
      </c>
      <c r="M48" t="s">
        <v>11</v>
      </c>
      <c r="N48">
        <v>6</v>
      </c>
      <c r="O48">
        <v>58</v>
      </c>
      <c r="P48">
        <v>9</v>
      </c>
      <c r="Q48">
        <v>5</v>
      </c>
      <c r="R48">
        <v>18</v>
      </c>
      <c r="S48">
        <v>15</v>
      </c>
      <c r="T48" t="s">
        <v>11</v>
      </c>
      <c r="U48">
        <v>29</v>
      </c>
      <c r="V48">
        <v>393.5</v>
      </c>
      <c r="W48">
        <v>87</v>
      </c>
      <c r="X48">
        <v>48.5</v>
      </c>
      <c r="Y48">
        <v>88</v>
      </c>
      <c r="Z48">
        <v>88.5</v>
      </c>
      <c r="AA48" t="s">
        <v>11</v>
      </c>
      <c r="AB48">
        <v>44</v>
      </c>
      <c r="AC48">
        <f t="shared" si="2"/>
        <v>126.6</v>
      </c>
      <c r="AD48">
        <f t="shared" si="3"/>
        <v>1266.56</v>
      </c>
      <c r="AE48">
        <f t="shared" si="4"/>
        <v>311.56</v>
      </c>
      <c r="AF48">
        <f t="shared" si="5"/>
        <v>110.36</v>
      </c>
      <c r="AG48">
        <f t="shared" si="6"/>
        <v>126.02000000000001</v>
      </c>
      <c r="AH48">
        <f t="shared" si="7"/>
        <v>112.8</v>
      </c>
      <c r="AI48">
        <f t="shared" si="8"/>
        <v>0.22906793048973145</v>
      </c>
      <c r="AJ48">
        <f t="shared" si="9"/>
        <v>0.31068405760485096</v>
      </c>
      <c r="AK48">
        <f t="shared" si="10"/>
        <v>0.27923995378097316</v>
      </c>
      <c r="AL48">
        <f t="shared" si="11"/>
        <v>0.43947082276187027</v>
      </c>
      <c r="AM48">
        <f t="shared" si="12"/>
        <v>0.6983018568481193</v>
      </c>
      <c r="AN48">
        <f t="shared" si="13"/>
        <v>0.78457446808510645</v>
      </c>
      <c r="AP48">
        <f t="shared" si="26"/>
        <v>7.8909999999999814</v>
      </c>
      <c r="AQ48">
        <f t="shared" si="14"/>
        <v>0.19678414440653286</v>
      </c>
      <c r="AR48">
        <f t="shared" si="15"/>
        <v>0.24091254571220566</v>
      </c>
      <c r="AS48">
        <f t="shared" si="16"/>
        <v>0.22639127035834408</v>
      </c>
      <c r="AT48">
        <f t="shared" si="17"/>
        <v>0.34090764129685625</v>
      </c>
      <c r="AU48">
        <f t="shared" si="18"/>
        <v>0.46247781931664383</v>
      </c>
      <c r="AV48">
        <f t="shared" si="19"/>
        <v>0.47537132306883967</v>
      </c>
      <c r="AW48">
        <v>0.98261718899999906</v>
      </c>
      <c r="AX48">
        <f t="shared" si="20"/>
        <v>0.20026531858942787</v>
      </c>
      <c r="AY48">
        <f t="shared" si="21"/>
        <v>0.24517436536743292</v>
      </c>
      <c r="AZ48">
        <f t="shared" si="22"/>
        <v>0.23039620402808189</v>
      </c>
      <c r="BA48">
        <f t="shared" si="23"/>
        <v>0.3469384060376503</v>
      </c>
      <c r="BB48">
        <f t="shared" si="24"/>
        <v>0.47065919922213401</v>
      </c>
      <c r="BC48">
        <f t="shared" si="25"/>
        <v>0.48378079316180184</v>
      </c>
    </row>
    <row r="49" spans="1:55" x14ac:dyDescent="0.25">
      <c r="A49" t="s">
        <v>57</v>
      </c>
      <c r="B49">
        <v>60.9</v>
      </c>
      <c r="C49">
        <v>7.8983999999999996</v>
      </c>
      <c r="D49" s="1">
        <v>2.8779999999999998E-6</v>
      </c>
      <c r="E49">
        <v>240</v>
      </c>
      <c r="G49">
        <v>4</v>
      </c>
      <c r="H49">
        <v>23</v>
      </c>
      <c r="I49">
        <v>10</v>
      </c>
      <c r="J49">
        <v>5</v>
      </c>
      <c r="K49">
        <v>6</v>
      </c>
      <c r="L49">
        <v>4</v>
      </c>
      <c r="M49" t="s">
        <v>11</v>
      </c>
      <c r="N49">
        <v>5</v>
      </c>
      <c r="O49">
        <v>53</v>
      </c>
      <c r="P49">
        <v>11</v>
      </c>
      <c r="Q49">
        <v>8</v>
      </c>
      <c r="R49">
        <v>11</v>
      </c>
      <c r="S49">
        <v>4</v>
      </c>
      <c r="T49" t="s">
        <v>11</v>
      </c>
      <c r="U49">
        <v>31.5</v>
      </c>
      <c r="V49">
        <v>350.5</v>
      </c>
      <c r="W49">
        <v>79.5</v>
      </c>
      <c r="X49">
        <v>41.5</v>
      </c>
      <c r="Y49">
        <v>76.5</v>
      </c>
      <c r="Z49">
        <v>74.5</v>
      </c>
      <c r="AA49" t="s">
        <v>11</v>
      </c>
      <c r="AB49">
        <v>45</v>
      </c>
      <c r="AC49">
        <f t="shared" si="2"/>
        <v>125</v>
      </c>
      <c r="AD49">
        <f t="shared" si="3"/>
        <v>1246.925</v>
      </c>
      <c r="AE49">
        <f t="shared" si="4"/>
        <v>306.8</v>
      </c>
      <c r="AF49">
        <f t="shared" si="5"/>
        <v>110.05</v>
      </c>
      <c r="AG49">
        <f t="shared" si="6"/>
        <v>127.47500000000001</v>
      </c>
      <c r="AH49">
        <f t="shared" si="7"/>
        <v>114.125</v>
      </c>
      <c r="AI49">
        <f t="shared" si="8"/>
        <v>0.252</v>
      </c>
      <c r="AJ49">
        <f t="shared" si="9"/>
        <v>0.28109148505323095</v>
      </c>
      <c r="AK49">
        <f t="shared" si="10"/>
        <v>0.25912646675358536</v>
      </c>
      <c r="AL49">
        <f t="shared" si="11"/>
        <v>0.37710131758291687</v>
      </c>
      <c r="AM49">
        <f t="shared" si="12"/>
        <v>0.60011767013139827</v>
      </c>
      <c r="AN49">
        <f t="shared" si="13"/>
        <v>0.65279299014238779</v>
      </c>
      <c r="AP49">
        <f t="shared" si="26"/>
        <v>7.9109999999999809</v>
      </c>
      <c r="AQ49">
        <f t="shared" si="14"/>
        <v>0.20838394358878856</v>
      </c>
      <c r="AR49">
        <f t="shared" si="15"/>
        <v>0.23890568807389032</v>
      </c>
      <c r="AS49">
        <f t="shared" si="16"/>
        <v>0.23588727173927876</v>
      </c>
      <c r="AT49">
        <f t="shared" si="17"/>
        <v>0.3289540394631249</v>
      </c>
      <c r="AU49">
        <f t="shared" si="18"/>
        <v>0.42874678024598828</v>
      </c>
      <c r="AV49">
        <f t="shared" si="19"/>
        <v>0.4056255255065368</v>
      </c>
      <c r="AW49">
        <v>0.9823604640000001</v>
      </c>
      <c r="AX49">
        <f t="shared" si="20"/>
        <v>0.21212574327379338</v>
      </c>
      <c r="AY49">
        <f t="shared" si="21"/>
        <v>0.24319554463858217</v>
      </c>
      <c r="AZ49">
        <f t="shared" si="22"/>
        <v>0.24012292878602526</v>
      </c>
      <c r="BA49">
        <f t="shared" si="23"/>
        <v>0.33486082911325804</v>
      </c>
      <c r="BB49">
        <f t="shared" si="24"/>
        <v>0.43644547593070504</v>
      </c>
      <c r="BC49">
        <f t="shared" si="25"/>
        <v>0.41290904955081414</v>
      </c>
    </row>
    <row r="50" spans="1:55" x14ac:dyDescent="0.25">
      <c r="A50" t="s">
        <v>58</v>
      </c>
      <c r="B50">
        <v>60.9</v>
      </c>
      <c r="C50">
        <v>7.9211999999999998</v>
      </c>
      <c r="D50" s="1">
        <v>2.909E-6</v>
      </c>
      <c r="E50">
        <v>240</v>
      </c>
      <c r="G50">
        <v>3</v>
      </c>
      <c r="H50">
        <v>37</v>
      </c>
      <c r="I50">
        <v>10</v>
      </c>
      <c r="J50">
        <v>5</v>
      </c>
      <c r="K50">
        <v>3</v>
      </c>
      <c r="L50">
        <v>9</v>
      </c>
      <c r="M50" t="s">
        <v>11</v>
      </c>
      <c r="N50">
        <v>3</v>
      </c>
      <c r="O50">
        <v>61</v>
      </c>
      <c r="P50">
        <v>11</v>
      </c>
      <c r="Q50">
        <v>8</v>
      </c>
      <c r="R50">
        <v>11</v>
      </c>
      <c r="S50">
        <v>14</v>
      </c>
      <c r="T50" t="s">
        <v>11</v>
      </c>
      <c r="U50">
        <v>45</v>
      </c>
      <c r="V50">
        <v>382.5</v>
      </c>
      <c r="W50">
        <v>96</v>
      </c>
      <c r="X50">
        <v>49.5</v>
      </c>
      <c r="Y50">
        <v>83</v>
      </c>
      <c r="Z50">
        <v>73</v>
      </c>
      <c r="AA50" t="s">
        <v>11</v>
      </c>
      <c r="AB50">
        <v>46</v>
      </c>
      <c r="AC50">
        <f t="shared" si="2"/>
        <v>123.39999999999999</v>
      </c>
      <c r="AD50">
        <f t="shared" si="3"/>
        <v>1227.29</v>
      </c>
      <c r="AE50">
        <f t="shared" si="4"/>
        <v>302.04000000000002</v>
      </c>
      <c r="AF50">
        <f t="shared" si="5"/>
        <v>109.74</v>
      </c>
      <c r="AG50">
        <f t="shared" si="6"/>
        <v>128.93</v>
      </c>
      <c r="AH50">
        <f t="shared" si="7"/>
        <v>115.44999999999999</v>
      </c>
      <c r="AI50">
        <f t="shared" si="8"/>
        <v>0.36466774716369532</v>
      </c>
      <c r="AJ50">
        <f t="shared" si="9"/>
        <v>0.31166228030864751</v>
      </c>
      <c r="AK50">
        <f t="shared" si="10"/>
        <v>0.31783869686134286</v>
      </c>
      <c r="AL50">
        <f t="shared" si="11"/>
        <v>0.4510661563696009</v>
      </c>
      <c r="AM50">
        <f t="shared" si="12"/>
        <v>0.64376017994260448</v>
      </c>
      <c r="AN50">
        <f t="shared" si="13"/>
        <v>0.63230835859679524</v>
      </c>
      <c r="AP50">
        <f t="shared" si="26"/>
        <v>7.9309999999999805</v>
      </c>
      <c r="AQ50">
        <f t="shared" si="14"/>
        <v>0.26570573075407228</v>
      </c>
      <c r="AR50">
        <f t="shared" si="15"/>
        <v>0.26810165139533987</v>
      </c>
      <c r="AS50">
        <f t="shared" si="16"/>
        <v>0.20075717398530082</v>
      </c>
      <c r="AT50">
        <f t="shared" si="17"/>
        <v>0.34086570092170437</v>
      </c>
      <c r="AU50">
        <f t="shared" si="18"/>
        <v>0.40723553872675228</v>
      </c>
      <c r="AV50">
        <f t="shared" si="19"/>
        <v>0.43107075740106993</v>
      </c>
      <c r="AW50">
        <v>0.98195784900000049</v>
      </c>
      <c r="AX50">
        <f t="shared" si="20"/>
        <v>0.2705877151699127</v>
      </c>
      <c r="AY50">
        <f t="shared" si="21"/>
        <v>0.27302765762131986</v>
      </c>
      <c r="AZ50">
        <f t="shared" si="22"/>
        <v>0.20444581627383146</v>
      </c>
      <c r="BA50">
        <f t="shared" si="23"/>
        <v>0.34712864841279373</v>
      </c>
      <c r="BB50">
        <f t="shared" si="24"/>
        <v>0.41471794246715377</v>
      </c>
      <c r="BC50">
        <f t="shared" si="25"/>
        <v>0.43899110113541107</v>
      </c>
    </row>
    <row r="51" spans="1:55" x14ac:dyDescent="0.25">
      <c r="A51" t="s">
        <v>59</v>
      </c>
      <c r="B51">
        <v>60.9</v>
      </c>
      <c r="C51">
        <v>7.9398999999999997</v>
      </c>
      <c r="D51" s="1">
        <v>2.8760000000000001E-6</v>
      </c>
      <c r="E51">
        <v>240</v>
      </c>
      <c r="G51">
        <v>2</v>
      </c>
      <c r="H51">
        <v>34</v>
      </c>
      <c r="I51">
        <v>8</v>
      </c>
      <c r="J51">
        <v>3</v>
      </c>
      <c r="K51">
        <v>7</v>
      </c>
      <c r="L51">
        <v>11</v>
      </c>
      <c r="M51" t="s">
        <v>11</v>
      </c>
      <c r="N51">
        <v>10</v>
      </c>
      <c r="O51">
        <v>61</v>
      </c>
      <c r="P51">
        <v>11</v>
      </c>
      <c r="Q51">
        <v>5</v>
      </c>
      <c r="R51">
        <v>12.5</v>
      </c>
      <c r="S51">
        <v>11</v>
      </c>
      <c r="T51" t="s">
        <v>11</v>
      </c>
      <c r="U51">
        <v>47</v>
      </c>
      <c r="V51">
        <v>423</v>
      </c>
      <c r="W51">
        <v>84.5</v>
      </c>
      <c r="X51">
        <v>41.5</v>
      </c>
      <c r="Y51">
        <v>97</v>
      </c>
      <c r="Z51">
        <v>68.5</v>
      </c>
      <c r="AA51" t="s">
        <v>11</v>
      </c>
      <c r="AB51">
        <v>47</v>
      </c>
      <c r="AC51">
        <f t="shared" si="2"/>
        <v>121.8</v>
      </c>
      <c r="AD51">
        <f t="shared" si="3"/>
        <v>1207.655</v>
      </c>
      <c r="AE51">
        <f t="shared" si="4"/>
        <v>297.27999999999997</v>
      </c>
      <c r="AF51">
        <f t="shared" si="5"/>
        <v>109.43</v>
      </c>
      <c r="AG51">
        <f t="shared" si="6"/>
        <v>130.38499999999999</v>
      </c>
      <c r="AH51">
        <f t="shared" si="7"/>
        <v>116.77500000000001</v>
      </c>
      <c r="AI51">
        <f t="shared" si="8"/>
        <v>0.38587848932676522</v>
      </c>
      <c r="AJ51">
        <f t="shared" si="9"/>
        <v>0.35026559737673424</v>
      </c>
      <c r="AK51">
        <f t="shared" si="10"/>
        <v>0.2842438105489774</v>
      </c>
      <c r="AL51">
        <f t="shared" si="11"/>
        <v>0.37923786895732431</v>
      </c>
      <c r="AM51">
        <f t="shared" si="12"/>
        <v>0.74395060781531619</v>
      </c>
      <c r="AN51">
        <f t="shared" si="13"/>
        <v>0.58659815885249411</v>
      </c>
      <c r="AP51">
        <f t="shared" si="26"/>
        <v>7.9509999999999801</v>
      </c>
      <c r="AQ51">
        <f t="shared" si="14"/>
        <v>0.31335256258505534</v>
      </c>
      <c r="AR51">
        <f t="shared" si="15"/>
        <v>0.2566403734074032</v>
      </c>
      <c r="AS51">
        <f t="shared" si="16"/>
        <v>0.24765048859017874</v>
      </c>
      <c r="AT51">
        <f t="shared" si="17"/>
        <v>0.3375151660751069</v>
      </c>
      <c r="AU51">
        <f t="shared" si="18"/>
        <v>0.44117457319201342</v>
      </c>
      <c r="AV51">
        <f t="shared" si="19"/>
        <v>0.40543098013130258</v>
      </c>
      <c r="AW51">
        <v>0.98147466399999939</v>
      </c>
      <c r="AX51">
        <f t="shared" si="20"/>
        <v>0.31926709275203008</v>
      </c>
      <c r="AY51">
        <f t="shared" si="21"/>
        <v>0.26148446090443694</v>
      </c>
      <c r="AZ51">
        <f t="shared" si="22"/>
        <v>0.25232489199556035</v>
      </c>
      <c r="BA51">
        <f t="shared" si="23"/>
        <v>0.34388576542522664</v>
      </c>
      <c r="BB51">
        <f t="shared" si="24"/>
        <v>0.44950174403280746</v>
      </c>
      <c r="BC51">
        <f t="shared" si="25"/>
        <v>0.4130834905905455</v>
      </c>
    </row>
    <row r="52" spans="1:55" x14ac:dyDescent="0.25">
      <c r="A52" t="s">
        <v>60</v>
      </c>
      <c r="B52">
        <v>60.9</v>
      </c>
      <c r="C52">
        <v>7.9599000000000002</v>
      </c>
      <c r="D52" s="1">
        <v>2.909E-6</v>
      </c>
      <c r="E52">
        <v>240</v>
      </c>
      <c r="G52">
        <v>6</v>
      </c>
      <c r="H52">
        <v>41</v>
      </c>
      <c r="I52">
        <v>7</v>
      </c>
      <c r="J52">
        <v>7</v>
      </c>
      <c r="K52">
        <v>5</v>
      </c>
      <c r="L52">
        <v>10</v>
      </c>
      <c r="M52" t="s">
        <v>11</v>
      </c>
      <c r="N52">
        <v>12</v>
      </c>
      <c r="O52">
        <v>50</v>
      </c>
      <c r="P52">
        <v>21</v>
      </c>
      <c r="Q52">
        <v>7</v>
      </c>
      <c r="R52">
        <v>15</v>
      </c>
      <c r="S52">
        <v>6</v>
      </c>
      <c r="T52" t="s">
        <v>11</v>
      </c>
      <c r="U52">
        <v>44</v>
      </c>
      <c r="V52">
        <v>367</v>
      </c>
      <c r="W52">
        <v>89</v>
      </c>
      <c r="X52">
        <v>52</v>
      </c>
      <c r="Y52">
        <v>86.5</v>
      </c>
      <c r="Z52">
        <v>78</v>
      </c>
      <c r="AA52" t="s">
        <v>11</v>
      </c>
      <c r="AB52">
        <v>48</v>
      </c>
      <c r="AC52">
        <f t="shared" si="2"/>
        <v>120.19999999999999</v>
      </c>
      <c r="AD52">
        <f t="shared" si="3"/>
        <v>1188.02</v>
      </c>
      <c r="AE52">
        <f t="shared" si="4"/>
        <v>292.52</v>
      </c>
      <c r="AF52">
        <f t="shared" si="5"/>
        <v>109.12</v>
      </c>
      <c r="AG52">
        <f t="shared" si="6"/>
        <v>131.84</v>
      </c>
      <c r="AH52">
        <f t="shared" si="7"/>
        <v>118.1</v>
      </c>
      <c r="AI52">
        <f t="shared" si="8"/>
        <v>0.36605657237936773</v>
      </c>
      <c r="AJ52">
        <f t="shared" si="9"/>
        <v>0.30891735829363143</v>
      </c>
      <c r="AK52">
        <f t="shared" si="10"/>
        <v>0.30425270067003968</v>
      </c>
      <c r="AL52">
        <f t="shared" si="11"/>
        <v>0.47653958944281521</v>
      </c>
      <c r="AM52">
        <f t="shared" si="12"/>
        <v>0.65609830097087374</v>
      </c>
      <c r="AN52">
        <f t="shared" si="13"/>
        <v>0.66045723962743441</v>
      </c>
      <c r="AP52">
        <f t="shared" si="26"/>
        <v>7.9709999999999797</v>
      </c>
      <c r="AQ52">
        <f t="shared" si="14"/>
        <v>0.29868461484572179</v>
      </c>
      <c r="AR52">
        <f t="shared" si="15"/>
        <v>0.27658426549982418</v>
      </c>
      <c r="AS52">
        <f t="shared" si="16"/>
        <v>0.28258733800295788</v>
      </c>
      <c r="AT52">
        <f t="shared" si="17"/>
        <v>0.34461414311331751</v>
      </c>
      <c r="AU52">
        <f t="shared" si="18"/>
        <v>0.41627589338933169</v>
      </c>
      <c r="AV52">
        <f t="shared" si="19"/>
        <v>0.42365512635464625</v>
      </c>
      <c r="AW52">
        <v>0.98090148100000008</v>
      </c>
      <c r="AX52">
        <f t="shared" si="20"/>
        <v>0.30450011609853178</v>
      </c>
      <c r="AY52">
        <f t="shared" si="21"/>
        <v>0.2819694646784045</v>
      </c>
      <c r="AZ52">
        <f t="shared" si="22"/>
        <v>0.28808941925020692</v>
      </c>
      <c r="BA52">
        <f t="shared" si="23"/>
        <v>0.35132390947355241</v>
      </c>
      <c r="BB52">
        <f t="shared" si="24"/>
        <v>0.42438094085142036</v>
      </c>
      <c r="BC52">
        <f t="shared" si="25"/>
        <v>0.43190385024471811</v>
      </c>
    </row>
    <row r="53" spans="1:55" x14ac:dyDescent="0.25">
      <c r="A53" t="s">
        <v>61</v>
      </c>
      <c r="B53">
        <v>60.9</v>
      </c>
      <c r="C53">
        <v>7.9782999999999999</v>
      </c>
      <c r="D53" s="1">
        <v>2.305E-6</v>
      </c>
      <c r="E53">
        <v>240</v>
      </c>
      <c r="G53">
        <v>6</v>
      </c>
      <c r="H53">
        <v>33</v>
      </c>
      <c r="I53">
        <v>11</v>
      </c>
      <c r="J53">
        <v>5</v>
      </c>
      <c r="K53">
        <v>5</v>
      </c>
      <c r="L53">
        <v>3</v>
      </c>
      <c r="M53" t="s">
        <v>11</v>
      </c>
      <c r="N53">
        <v>3</v>
      </c>
      <c r="O53">
        <v>64</v>
      </c>
      <c r="P53">
        <v>9</v>
      </c>
      <c r="Q53">
        <v>15</v>
      </c>
      <c r="R53">
        <v>10.5</v>
      </c>
      <c r="S53">
        <v>12</v>
      </c>
      <c r="T53" t="s">
        <v>11</v>
      </c>
      <c r="U53">
        <v>41</v>
      </c>
      <c r="V53">
        <v>407.5</v>
      </c>
      <c r="W53">
        <v>89</v>
      </c>
      <c r="X53">
        <v>71</v>
      </c>
      <c r="Y53">
        <v>71.5</v>
      </c>
      <c r="Z53">
        <v>55</v>
      </c>
      <c r="AA53" t="s">
        <v>11</v>
      </c>
      <c r="AB53">
        <v>49</v>
      </c>
      <c r="AC53">
        <f t="shared" si="2"/>
        <v>118.6</v>
      </c>
      <c r="AD53">
        <f t="shared" si="3"/>
        <v>1168.3849999999998</v>
      </c>
      <c r="AE53">
        <f t="shared" si="4"/>
        <v>287.76</v>
      </c>
      <c r="AF53">
        <f t="shared" si="5"/>
        <v>108.81</v>
      </c>
      <c r="AG53">
        <f t="shared" si="6"/>
        <v>133.29500000000002</v>
      </c>
      <c r="AH53">
        <f t="shared" si="7"/>
        <v>119.425</v>
      </c>
      <c r="AI53">
        <f t="shared" si="8"/>
        <v>0.34569983136593596</v>
      </c>
      <c r="AJ53">
        <f t="shared" si="9"/>
        <v>0.34877202292052711</v>
      </c>
      <c r="AK53">
        <f t="shared" si="10"/>
        <v>0.30928551570753404</v>
      </c>
      <c r="AL53">
        <f t="shared" si="11"/>
        <v>0.65251355573936221</v>
      </c>
      <c r="AM53">
        <f t="shared" si="12"/>
        <v>0.53640421621216094</v>
      </c>
      <c r="AN53">
        <f t="shared" si="13"/>
        <v>0.46054008792128953</v>
      </c>
      <c r="AP53">
        <f t="shared" si="26"/>
        <v>7.9909999999999792</v>
      </c>
      <c r="AQ53">
        <f t="shared" si="14"/>
        <v>0.29867623499208368</v>
      </c>
      <c r="AR53">
        <f t="shared" si="15"/>
        <v>0.26998385726166196</v>
      </c>
      <c r="AS53">
        <f t="shared" si="16"/>
        <v>0.25656945269767079</v>
      </c>
      <c r="AT53">
        <f t="shared" si="17"/>
        <v>0.39840372967666943</v>
      </c>
      <c r="AU53">
        <f t="shared" si="18"/>
        <v>0.40650086701122889</v>
      </c>
      <c r="AV53">
        <f t="shared" si="19"/>
        <v>0.37226731615865194</v>
      </c>
      <c r="AW53">
        <v>0.98029322500000049</v>
      </c>
      <c r="AX53">
        <f t="shared" si="20"/>
        <v>0.30468050515404055</v>
      </c>
      <c r="AY53">
        <f t="shared" si="21"/>
        <v>0.27541132630153781</v>
      </c>
      <c r="AZ53">
        <f t="shared" si="22"/>
        <v>0.26172725277956566</v>
      </c>
      <c r="BA53">
        <f t="shared" si="23"/>
        <v>0.40641281559063025</v>
      </c>
      <c r="BB53">
        <f t="shared" si="24"/>
        <v>0.41467272918389159</v>
      </c>
      <c r="BC53">
        <f t="shared" si="25"/>
        <v>0.37975098334342949</v>
      </c>
    </row>
    <row r="54" spans="1:55" x14ac:dyDescent="0.25">
      <c r="A54" t="s">
        <v>62</v>
      </c>
      <c r="B54">
        <v>60.9</v>
      </c>
      <c r="C54">
        <v>7.9992999999999999</v>
      </c>
      <c r="D54" s="1">
        <v>2.9069999999999999E-6</v>
      </c>
      <c r="E54">
        <v>240</v>
      </c>
      <c r="G54">
        <v>2</v>
      </c>
      <c r="H54">
        <v>22</v>
      </c>
      <c r="I54">
        <v>8</v>
      </c>
      <c r="J54">
        <v>5</v>
      </c>
      <c r="K54">
        <v>11</v>
      </c>
      <c r="L54">
        <v>2</v>
      </c>
      <c r="M54" t="s">
        <v>11</v>
      </c>
      <c r="N54">
        <v>5</v>
      </c>
      <c r="O54">
        <v>49</v>
      </c>
      <c r="P54">
        <v>18</v>
      </c>
      <c r="Q54">
        <v>3</v>
      </c>
      <c r="R54">
        <v>15</v>
      </c>
      <c r="S54">
        <v>14</v>
      </c>
      <c r="T54" t="s">
        <v>11</v>
      </c>
      <c r="U54">
        <v>35.5</v>
      </c>
      <c r="V54">
        <v>385</v>
      </c>
      <c r="W54">
        <v>103.5</v>
      </c>
      <c r="X54">
        <v>60</v>
      </c>
      <c r="Y54">
        <v>94.5</v>
      </c>
      <c r="Z54">
        <v>67.5</v>
      </c>
      <c r="AA54" t="s">
        <v>11</v>
      </c>
      <c r="AB54">
        <v>50</v>
      </c>
      <c r="AC54">
        <f t="shared" si="2"/>
        <v>117</v>
      </c>
      <c r="AD54">
        <f t="shared" si="3"/>
        <v>1148.75</v>
      </c>
      <c r="AE54">
        <f t="shared" si="4"/>
        <v>283</v>
      </c>
      <c r="AF54">
        <f t="shared" si="5"/>
        <v>108.5</v>
      </c>
      <c r="AG54">
        <f t="shared" si="6"/>
        <v>134.75</v>
      </c>
      <c r="AH54">
        <f t="shared" si="7"/>
        <v>120.75</v>
      </c>
      <c r="AI54">
        <f t="shared" si="8"/>
        <v>0.3034188034188034</v>
      </c>
      <c r="AJ54">
        <f t="shared" si="9"/>
        <v>0.33514689880304677</v>
      </c>
      <c r="AK54">
        <f t="shared" si="10"/>
        <v>0.36572438162544169</v>
      </c>
      <c r="AL54">
        <f t="shared" si="11"/>
        <v>0.55299539170506917</v>
      </c>
      <c r="AM54">
        <f t="shared" si="12"/>
        <v>0.70129870129870131</v>
      </c>
      <c r="AN54">
        <f t="shared" si="13"/>
        <v>0.55900621118012417</v>
      </c>
      <c r="AP54">
        <f t="shared" si="26"/>
        <v>8.0109999999999797</v>
      </c>
      <c r="AQ54">
        <f t="shared" si="14"/>
        <v>0.23769021283690281</v>
      </c>
      <c r="AR54">
        <f t="shared" si="15"/>
        <v>0.28282721842734715</v>
      </c>
      <c r="AS54">
        <f t="shared" si="16"/>
        <v>0.26461308711052212</v>
      </c>
      <c r="AT54">
        <f t="shared" si="17"/>
        <v>0.34250176269291216</v>
      </c>
      <c r="AU54">
        <f t="shared" si="18"/>
        <v>0.45359785021680415</v>
      </c>
      <c r="AV54">
        <f t="shared" si="19"/>
        <v>0.38486611629697476</v>
      </c>
      <c r="AW54">
        <v>0.97960374899999891</v>
      </c>
      <c r="AX54">
        <f t="shared" si="20"/>
        <v>0.24263914167288786</v>
      </c>
      <c r="AY54">
        <f t="shared" si="21"/>
        <v>0.28871594123242528</v>
      </c>
      <c r="AZ54">
        <f t="shared" si="22"/>
        <v>0.27012257494996827</v>
      </c>
      <c r="BA54">
        <f t="shared" si="23"/>
        <v>0.34963296439253677</v>
      </c>
      <c r="BB54">
        <f t="shared" si="24"/>
        <v>0.46304217463423025</v>
      </c>
      <c r="BC54">
        <f t="shared" si="25"/>
        <v>0.3928793828013159</v>
      </c>
    </row>
    <row r="55" spans="1:55" x14ac:dyDescent="0.25">
      <c r="A55" t="s">
        <v>63</v>
      </c>
      <c r="B55">
        <v>60.9</v>
      </c>
      <c r="C55">
        <v>8.0205000000000002</v>
      </c>
      <c r="D55" s="1">
        <v>2.9079999999999999E-6</v>
      </c>
      <c r="E55">
        <v>240</v>
      </c>
      <c r="G55">
        <v>3</v>
      </c>
      <c r="H55">
        <v>23</v>
      </c>
      <c r="I55">
        <v>4</v>
      </c>
      <c r="J55">
        <v>7</v>
      </c>
      <c r="K55">
        <v>5</v>
      </c>
      <c r="L55">
        <v>4</v>
      </c>
      <c r="M55" t="s">
        <v>11</v>
      </c>
      <c r="N55">
        <v>4</v>
      </c>
      <c r="O55">
        <v>60</v>
      </c>
      <c r="P55">
        <v>9</v>
      </c>
      <c r="Q55">
        <v>7</v>
      </c>
      <c r="R55">
        <v>5</v>
      </c>
      <c r="S55">
        <v>5</v>
      </c>
      <c r="T55" t="s">
        <v>11</v>
      </c>
      <c r="U55">
        <v>39</v>
      </c>
      <c r="V55">
        <v>374</v>
      </c>
      <c r="W55">
        <v>81</v>
      </c>
      <c r="X55">
        <v>62.5</v>
      </c>
      <c r="Y55">
        <v>66.5</v>
      </c>
      <c r="Z55">
        <v>74</v>
      </c>
      <c r="AA55" t="s">
        <v>11</v>
      </c>
      <c r="AB55">
        <v>51</v>
      </c>
      <c r="AC55">
        <f t="shared" si="2"/>
        <v>115.39999999999999</v>
      </c>
      <c r="AD55">
        <f t="shared" si="3"/>
        <v>1129.1149999999998</v>
      </c>
      <c r="AE55">
        <f t="shared" si="4"/>
        <v>278.24</v>
      </c>
      <c r="AF55">
        <f t="shared" si="5"/>
        <v>108.19</v>
      </c>
      <c r="AG55">
        <f t="shared" si="6"/>
        <v>136.20499999999998</v>
      </c>
      <c r="AH55">
        <f t="shared" si="7"/>
        <v>122.075</v>
      </c>
      <c r="AI55">
        <f t="shared" si="8"/>
        <v>0.33795493934142118</v>
      </c>
      <c r="AJ55">
        <f t="shared" si="9"/>
        <v>0.33123286821980052</v>
      </c>
      <c r="AK55">
        <f t="shared" si="10"/>
        <v>0.29111558366877516</v>
      </c>
      <c r="AL55">
        <f t="shared" si="11"/>
        <v>0.57768740179314171</v>
      </c>
      <c r="AM55">
        <f t="shared" si="12"/>
        <v>0.4882346463052018</v>
      </c>
      <c r="AN55">
        <f t="shared" si="13"/>
        <v>0.60618472250665578</v>
      </c>
      <c r="AP55">
        <f t="shared" si="26"/>
        <v>8.0309999999999793</v>
      </c>
      <c r="AQ55">
        <f t="shared" si="14"/>
        <v>0.24945925056659296</v>
      </c>
      <c r="AR55">
        <f t="shared" si="15"/>
        <v>0.27954688883889461</v>
      </c>
      <c r="AS55">
        <f t="shared" si="16"/>
        <v>0.25473163869392801</v>
      </c>
      <c r="AT55">
        <f t="shared" si="17"/>
        <v>0.35110984015496483</v>
      </c>
      <c r="AU55">
        <f t="shared" si="18"/>
        <v>0.37119642919976925</v>
      </c>
      <c r="AV55">
        <f t="shared" si="19"/>
        <v>0.36214557666300823</v>
      </c>
      <c r="AW55">
        <v>0.97884313599999917</v>
      </c>
      <c r="AX55">
        <f t="shared" si="20"/>
        <v>0.25485110064315064</v>
      </c>
      <c r="AY55">
        <f t="shared" si="21"/>
        <v>0.28558905769238069</v>
      </c>
      <c r="AZ55">
        <f t="shared" si="22"/>
        <v>0.26023744696711876</v>
      </c>
      <c r="BA55">
        <f t="shared" si="23"/>
        <v>0.35869878149195616</v>
      </c>
      <c r="BB55">
        <f t="shared" si="24"/>
        <v>0.37921952511885376</v>
      </c>
      <c r="BC55">
        <f t="shared" si="25"/>
        <v>0.36997304608264481</v>
      </c>
    </row>
    <row r="56" spans="1:55" x14ac:dyDescent="0.25">
      <c r="A56" t="s">
        <v>64</v>
      </c>
      <c r="B56">
        <v>60.9</v>
      </c>
      <c r="C56">
        <v>8.0402000000000005</v>
      </c>
      <c r="D56" s="1">
        <v>2.88E-6</v>
      </c>
      <c r="E56">
        <v>240</v>
      </c>
      <c r="G56">
        <v>2</v>
      </c>
      <c r="H56">
        <v>23</v>
      </c>
      <c r="I56">
        <v>9</v>
      </c>
      <c r="J56">
        <v>2</v>
      </c>
      <c r="K56">
        <v>5</v>
      </c>
      <c r="L56">
        <v>3</v>
      </c>
      <c r="M56" t="s">
        <v>11</v>
      </c>
      <c r="N56">
        <v>9</v>
      </c>
      <c r="O56">
        <v>53</v>
      </c>
      <c r="P56">
        <v>12</v>
      </c>
      <c r="Q56">
        <v>7</v>
      </c>
      <c r="R56">
        <v>13</v>
      </c>
      <c r="S56">
        <v>8</v>
      </c>
      <c r="T56" t="s">
        <v>11</v>
      </c>
      <c r="U56">
        <v>38.5</v>
      </c>
      <c r="V56">
        <v>351</v>
      </c>
      <c r="W56">
        <v>86.5</v>
      </c>
      <c r="X56">
        <v>55</v>
      </c>
      <c r="Y56">
        <v>92</v>
      </c>
      <c r="Z56">
        <v>74</v>
      </c>
      <c r="AA56" t="s">
        <v>11</v>
      </c>
      <c r="AB56">
        <v>52</v>
      </c>
      <c r="AC56">
        <f t="shared" si="2"/>
        <v>113.8</v>
      </c>
      <c r="AD56">
        <f t="shared" si="3"/>
        <v>1109.48</v>
      </c>
      <c r="AE56">
        <f t="shared" si="4"/>
        <v>273.48</v>
      </c>
      <c r="AF56">
        <f t="shared" si="5"/>
        <v>107.88</v>
      </c>
      <c r="AG56">
        <f t="shared" si="6"/>
        <v>137.66</v>
      </c>
      <c r="AH56">
        <f t="shared" si="7"/>
        <v>123.39999999999999</v>
      </c>
      <c r="AI56">
        <f t="shared" si="8"/>
        <v>0.33831282952548331</v>
      </c>
      <c r="AJ56">
        <f t="shared" si="9"/>
        <v>0.31636442297292428</v>
      </c>
      <c r="AK56">
        <f t="shared" si="10"/>
        <v>0.31629369606552582</v>
      </c>
      <c r="AL56">
        <f t="shared" si="11"/>
        <v>0.50982573229514272</v>
      </c>
      <c r="AM56">
        <f t="shared" si="12"/>
        <v>0.66831323550777277</v>
      </c>
      <c r="AN56">
        <f t="shared" si="13"/>
        <v>0.59967585089141007</v>
      </c>
      <c r="AP56">
        <f t="shared" si="26"/>
        <v>8.0509999999999788</v>
      </c>
      <c r="AQ56">
        <f t="shared" si="14"/>
        <v>0.33497572209551146</v>
      </c>
      <c r="AR56">
        <f t="shared" si="15"/>
        <v>0.30643235461220386</v>
      </c>
      <c r="AS56">
        <f t="shared" si="16"/>
        <v>0.25173824278518708</v>
      </c>
      <c r="AT56">
        <f t="shared" si="17"/>
        <v>0.39991940949981675</v>
      </c>
      <c r="AU56">
        <f t="shared" si="18"/>
        <v>0.38811291357857974</v>
      </c>
      <c r="AV56">
        <f t="shared" si="19"/>
        <v>0.40176132089942218</v>
      </c>
      <c r="AW56">
        <v>0.97798992899999959</v>
      </c>
      <c r="AX56">
        <f t="shared" si="20"/>
        <v>0.34251449034656839</v>
      </c>
      <c r="AY56">
        <f t="shared" si="21"/>
        <v>0.31332874248054143</v>
      </c>
      <c r="AZ56">
        <f t="shared" si="22"/>
        <v>0.25740371686914088</v>
      </c>
      <c r="BA56">
        <f t="shared" si="23"/>
        <v>0.40891976250587436</v>
      </c>
      <c r="BB56">
        <f t="shared" si="24"/>
        <v>0.39684755647272102</v>
      </c>
      <c r="BC56">
        <f t="shared" si="25"/>
        <v>0.41080312688927734</v>
      </c>
    </row>
    <row r="57" spans="1:55" x14ac:dyDescent="0.25">
      <c r="A57" t="s">
        <v>65</v>
      </c>
      <c r="B57">
        <v>60.9</v>
      </c>
      <c r="C57">
        <v>8.0612999999999992</v>
      </c>
      <c r="D57" s="1">
        <v>2.3329999999999999E-6</v>
      </c>
      <c r="E57">
        <v>240</v>
      </c>
      <c r="G57">
        <v>3</v>
      </c>
      <c r="H57">
        <v>30</v>
      </c>
      <c r="I57">
        <v>2</v>
      </c>
      <c r="J57">
        <v>6</v>
      </c>
      <c r="K57">
        <v>4</v>
      </c>
      <c r="L57">
        <v>3</v>
      </c>
      <c r="M57" t="s">
        <v>11</v>
      </c>
      <c r="N57">
        <v>5</v>
      </c>
      <c r="O57">
        <v>50</v>
      </c>
      <c r="P57">
        <v>9</v>
      </c>
      <c r="Q57">
        <v>8</v>
      </c>
      <c r="R57">
        <v>11</v>
      </c>
      <c r="S57">
        <v>12</v>
      </c>
      <c r="T57" t="s">
        <v>11</v>
      </c>
      <c r="U57">
        <v>41</v>
      </c>
      <c r="V57">
        <v>381.5</v>
      </c>
      <c r="W57">
        <v>79</v>
      </c>
      <c r="X57">
        <v>72</v>
      </c>
      <c r="Y57">
        <v>58</v>
      </c>
      <c r="Z57">
        <v>63.5</v>
      </c>
      <c r="AA57" t="s">
        <v>11</v>
      </c>
      <c r="AB57">
        <v>53</v>
      </c>
      <c r="AC57">
        <f t="shared" si="2"/>
        <v>112.19999999999999</v>
      </c>
      <c r="AD57">
        <f t="shared" si="3"/>
        <v>1089.845</v>
      </c>
      <c r="AE57">
        <f t="shared" si="4"/>
        <v>268.72000000000003</v>
      </c>
      <c r="AF57">
        <f t="shared" si="5"/>
        <v>107.57</v>
      </c>
      <c r="AG57">
        <f t="shared" si="6"/>
        <v>139.11500000000001</v>
      </c>
      <c r="AH57">
        <f t="shared" si="7"/>
        <v>124.72499999999999</v>
      </c>
      <c r="AI57">
        <f t="shared" si="8"/>
        <v>0.36541889483065959</v>
      </c>
      <c r="AJ57">
        <f t="shared" si="9"/>
        <v>0.35004977772068502</v>
      </c>
      <c r="AK57">
        <f t="shared" si="10"/>
        <v>0.29398630544804999</v>
      </c>
      <c r="AL57">
        <f t="shared" si="11"/>
        <v>0.66933159802919029</v>
      </c>
      <c r="AM57">
        <f t="shared" si="12"/>
        <v>0.41692125220141607</v>
      </c>
      <c r="AN57">
        <f t="shared" si="13"/>
        <v>0.50912006414111044</v>
      </c>
      <c r="AP57">
        <f t="shared" si="26"/>
        <v>8.0709999999999784</v>
      </c>
      <c r="AQ57">
        <f t="shared" si="14"/>
        <v>0.30972057260388663</v>
      </c>
      <c r="AR57">
        <f t="shared" si="15"/>
        <v>0.25601334748991161</v>
      </c>
      <c r="AS57">
        <f t="shared" si="16"/>
        <v>0.26275141567028459</v>
      </c>
      <c r="AT57">
        <f t="shared" si="17"/>
        <v>0.41002396417021725</v>
      </c>
      <c r="AU57">
        <f t="shared" si="18"/>
        <v>0.37372443865093619</v>
      </c>
      <c r="AV57">
        <f t="shared" si="19"/>
        <v>0.36995569155695407</v>
      </c>
      <c r="AW57">
        <v>0.9770246010000001</v>
      </c>
      <c r="AX57">
        <f t="shared" si="20"/>
        <v>0.31700386283711046</v>
      </c>
      <c r="AY57">
        <f t="shared" si="21"/>
        <v>0.26203367574150938</v>
      </c>
      <c r="AZ57">
        <f t="shared" si="22"/>
        <v>0.2689301941848285</v>
      </c>
      <c r="BA57">
        <f t="shared" si="23"/>
        <v>0.41966595697851544</v>
      </c>
      <c r="BB57">
        <f t="shared" si="24"/>
        <v>0.38251282339095999</v>
      </c>
      <c r="BC57">
        <f t="shared" si="25"/>
        <v>0.37865545164195313</v>
      </c>
    </row>
    <row r="58" spans="1:55" x14ac:dyDescent="0.25">
      <c r="A58" t="s">
        <v>66</v>
      </c>
      <c r="B58">
        <v>60.9</v>
      </c>
      <c r="C58">
        <v>8.0792999999999999</v>
      </c>
      <c r="D58" s="1">
        <v>2.9009999999999998E-6</v>
      </c>
      <c r="E58">
        <v>240</v>
      </c>
      <c r="G58">
        <v>1</v>
      </c>
      <c r="H58">
        <v>24</v>
      </c>
      <c r="I58">
        <v>3</v>
      </c>
      <c r="J58">
        <v>4</v>
      </c>
      <c r="K58">
        <v>6</v>
      </c>
      <c r="L58">
        <v>6</v>
      </c>
      <c r="M58" t="s">
        <v>11</v>
      </c>
      <c r="N58">
        <v>8</v>
      </c>
      <c r="O58">
        <v>42.5</v>
      </c>
      <c r="P58">
        <v>8</v>
      </c>
      <c r="Q58">
        <v>9</v>
      </c>
      <c r="R58">
        <v>8</v>
      </c>
      <c r="S58">
        <v>9</v>
      </c>
      <c r="T58" t="s">
        <v>11</v>
      </c>
      <c r="U58">
        <v>49.5</v>
      </c>
      <c r="V58">
        <v>352</v>
      </c>
      <c r="W58">
        <v>78</v>
      </c>
      <c r="X58">
        <v>72</v>
      </c>
      <c r="Y58">
        <v>74.5</v>
      </c>
      <c r="Z58">
        <v>66.5</v>
      </c>
      <c r="AA58" t="s">
        <v>11</v>
      </c>
      <c r="AB58">
        <v>54</v>
      </c>
      <c r="AC58">
        <f t="shared" si="2"/>
        <v>110.6</v>
      </c>
      <c r="AD58">
        <f t="shared" si="3"/>
        <v>1070.2099999999998</v>
      </c>
      <c r="AE58">
        <f t="shared" si="4"/>
        <v>263.96000000000004</v>
      </c>
      <c r="AF58">
        <f t="shared" si="5"/>
        <v>107.26</v>
      </c>
      <c r="AG58">
        <f t="shared" si="6"/>
        <v>140.57</v>
      </c>
      <c r="AH58">
        <f t="shared" si="7"/>
        <v>126.05</v>
      </c>
      <c r="AI58">
        <f t="shared" si="8"/>
        <v>0.44755877034358049</v>
      </c>
      <c r="AJ58">
        <f t="shared" si="9"/>
        <v>0.32890741069509727</v>
      </c>
      <c r="AK58">
        <f t="shared" si="10"/>
        <v>0.29549931807849672</v>
      </c>
      <c r="AL58">
        <f t="shared" si="11"/>
        <v>0.67126608241655783</v>
      </c>
      <c r="AM58">
        <f t="shared" si="12"/>
        <v>0.52998506082378893</v>
      </c>
      <c r="AN58">
        <f t="shared" si="13"/>
        <v>0.52756842522808411</v>
      </c>
      <c r="AP58">
        <f t="shared" si="26"/>
        <v>8.090999999999978</v>
      </c>
      <c r="AQ58">
        <f t="shared" si="14"/>
        <v>0.33337154614842041</v>
      </c>
      <c r="AR58">
        <f t="shared" si="15"/>
        <v>0.300021875648319</v>
      </c>
      <c r="AS58">
        <f t="shared" si="16"/>
        <v>0.22452288056650899</v>
      </c>
      <c r="AT58">
        <f t="shared" si="17"/>
        <v>0.42153668678071393</v>
      </c>
      <c r="AU58">
        <f t="shared" si="18"/>
        <v>0.36036663598349722</v>
      </c>
      <c r="AV58">
        <f t="shared" si="19"/>
        <v>0.34493342334090193</v>
      </c>
      <c r="AW58">
        <v>0.97597604099999824</v>
      </c>
      <c r="AX58">
        <f t="shared" si="20"/>
        <v>0.34157759221921413</v>
      </c>
      <c r="AY58">
        <f t="shared" si="21"/>
        <v>0.30740700902955831</v>
      </c>
      <c r="AZ58">
        <f t="shared" si="22"/>
        <v>0.23004958229964315</v>
      </c>
      <c r="BA58">
        <f t="shared" si="23"/>
        <v>0.43191294567928301</v>
      </c>
      <c r="BB58">
        <f t="shared" si="24"/>
        <v>0.36923717473049922</v>
      </c>
      <c r="BC58">
        <f t="shared" si="25"/>
        <v>0.35342406867639753</v>
      </c>
    </row>
    <row r="59" spans="1:55" x14ac:dyDescent="0.25">
      <c r="A59" t="s">
        <v>67</v>
      </c>
      <c r="B59">
        <v>60.9</v>
      </c>
      <c r="C59">
        <v>8.1003000000000007</v>
      </c>
      <c r="D59" s="1">
        <v>2.9189999999999999E-6</v>
      </c>
      <c r="E59">
        <v>240</v>
      </c>
      <c r="G59">
        <v>4</v>
      </c>
      <c r="H59">
        <v>10</v>
      </c>
      <c r="I59">
        <v>5</v>
      </c>
      <c r="J59">
        <v>7</v>
      </c>
      <c r="K59">
        <v>3</v>
      </c>
      <c r="L59">
        <v>7</v>
      </c>
      <c r="M59" t="s">
        <v>11</v>
      </c>
      <c r="N59">
        <v>7</v>
      </c>
      <c r="O59">
        <v>52</v>
      </c>
      <c r="P59">
        <v>8</v>
      </c>
      <c r="Q59">
        <v>5</v>
      </c>
      <c r="R59">
        <v>6</v>
      </c>
      <c r="S59">
        <v>11.5</v>
      </c>
      <c r="T59" t="s">
        <v>11</v>
      </c>
      <c r="U59">
        <v>45</v>
      </c>
      <c r="V59">
        <v>323</v>
      </c>
      <c r="W59">
        <v>79.5</v>
      </c>
      <c r="X59">
        <v>81</v>
      </c>
      <c r="Y59">
        <v>77.5</v>
      </c>
      <c r="Z59">
        <v>90.5</v>
      </c>
      <c r="AA59" t="s">
        <v>11</v>
      </c>
      <c r="AB59">
        <v>55</v>
      </c>
      <c r="AC59">
        <f t="shared" si="2"/>
        <v>109</v>
      </c>
      <c r="AD59">
        <f t="shared" si="3"/>
        <v>1050.5749999999998</v>
      </c>
      <c r="AE59">
        <f t="shared" si="4"/>
        <v>259.2</v>
      </c>
      <c r="AF59">
        <f t="shared" si="5"/>
        <v>106.95</v>
      </c>
      <c r="AG59">
        <f t="shared" si="6"/>
        <v>142.02500000000001</v>
      </c>
      <c r="AH59">
        <f t="shared" si="7"/>
        <v>127.375</v>
      </c>
      <c r="AI59">
        <f t="shared" si="8"/>
        <v>0.41284403669724773</v>
      </c>
      <c r="AJ59">
        <f t="shared" si="9"/>
        <v>0.30745068176950724</v>
      </c>
      <c r="AK59">
        <f t="shared" si="10"/>
        <v>0.30671296296296297</v>
      </c>
      <c r="AL59">
        <f t="shared" si="11"/>
        <v>0.75736325385694248</v>
      </c>
      <c r="AM59">
        <f t="shared" si="12"/>
        <v>0.54567857771519102</v>
      </c>
      <c r="AN59">
        <f t="shared" si="13"/>
        <v>0.7105004906771345</v>
      </c>
      <c r="AP59">
        <f t="shared" si="26"/>
        <v>8.1109999999999776</v>
      </c>
      <c r="AQ59">
        <f t="shared" si="14"/>
        <v>0.26727639131311492</v>
      </c>
      <c r="AR59">
        <f t="shared" si="15"/>
        <v>0.28458562407296417</v>
      </c>
      <c r="AS59">
        <f t="shared" si="16"/>
        <v>0.24538460437553544</v>
      </c>
      <c r="AT59">
        <f t="shared" si="17"/>
        <v>0.43861087475124572</v>
      </c>
      <c r="AU59">
        <f t="shared" si="18"/>
        <v>0.36732210664979714</v>
      </c>
      <c r="AV59">
        <f t="shared" si="19"/>
        <v>0.40210890692962786</v>
      </c>
      <c r="AW59">
        <v>0.97489020100000001</v>
      </c>
      <c r="AX59">
        <f t="shared" si="20"/>
        <v>0.27416050652571378</v>
      </c>
      <c r="AY59">
        <f t="shared" si="21"/>
        <v>0.2919155652411406</v>
      </c>
      <c r="AZ59">
        <f t="shared" si="22"/>
        <v>0.25170486289002658</v>
      </c>
      <c r="BA59">
        <f t="shared" si="23"/>
        <v>0.44990797353521222</v>
      </c>
      <c r="BB59">
        <f t="shared" si="24"/>
        <v>0.37678305338694973</v>
      </c>
      <c r="BC59">
        <f t="shared" si="25"/>
        <v>0.41246584129901193</v>
      </c>
    </row>
    <row r="60" spans="1:55" x14ac:dyDescent="0.25">
      <c r="A60" t="s">
        <v>68</v>
      </c>
      <c r="B60">
        <v>60.9</v>
      </c>
      <c r="C60">
        <v>8.1225000000000005</v>
      </c>
      <c r="D60" s="1">
        <v>2.864E-6</v>
      </c>
      <c r="E60">
        <v>240</v>
      </c>
      <c r="G60">
        <v>3</v>
      </c>
      <c r="H60">
        <v>17</v>
      </c>
      <c r="I60">
        <v>3</v>
      </c>
      <c r="J60">
        <v>1</v>
      </c>
      <c r="K60">
        <v>16</v>
      </c>
      <c r="L60">
        <v>9</v>
      </c>
      <c r="M60" t="s">
        <v>11</v>
      </c>
      <c r="N60">
        <v>7</v>
      </c>
      <c r="O60">
        <v>38</v>
      </c>
      <c r="P60">
        <v>7</v>
      </c>
      <c r="Q60">
        <v>8</v>
      </c>
      <c r="R60">
        <v>27</v>
      </c>
      <c r="S60">
        <v>22</v>
      </c>
      <c r="T60" t="s">
        <v>11</v>
      </c>
      <c r="U60">
        <v>49</v>
      </c>
      <c r="V60">
        <v>345.5</v>
      </c>
      <c r="W60">
        <v>78</v>
      </c>
      <c r="X60">
        <v>48</v>
      </c>
      <c r="Y60">
        <v>202</v>
      </c>
      <c r="Z60">
        <v>158</v>
      </c>
      <c r="AA60" t="s">
        <v>11</v>
      </c>
      <c r="AB60">
        <v>56</v>
      </c>
      <c r="AC60">
        <f t="shared" si="2"/>
        <v>107.39999999999999</v>
      </c>
      <c r="AD60">
        <f t="shared" si="3"/>
        <v>1030.9399999999998</v>
      </c>
      <c r="AE60">
        <f t="shared" si="4"/>
        <v>254.44</v>
      </c>
      <c r="AF60">
        <f t="shared" si="5"/>
        <v>106.64</v>
      </c>
      <c r="AG60">
        <f t="shared" si="6"/>
        <v>143.48000000000002</v>
      </c>
      <c r="AH60">
        <f t="shared" si="7"/>
        <v>128.69999999999999</v>
      </c>
      <c r="AI60">
        <f t="shared" si="8"/>
        <v>0.45623836126629425</v>
      </c>
      <c r="AJ60">
        <f t="shared" si="9"/>
        <v>0.33513104545366368</v>
      </c>
      <c r="AK60">
        <f t="shared" si="10"/>
        <v>0.3065555730231096</v>
      </c>
      <c r="AL60">
        <f t="shared" si="11"/>
        <v>0.45011252813203301</v>
      </c>
      <c r="AM60">
        <f t="shared" si="12"/>
        <v>1.4078617228882073</v>
      </c>
      <c r="AN60">
        <f t="shared" si="13"/>
        <v>1.2276612276612278</v>
      </c>
      <c r="AP60">
        <f t="shared" si="26"/>
        <v>8.1309999999999771</v>
      </c>
      <c r="AQ60">
        <f t="shared" si="14"/>
        <v>0.2603383230828587</v>
      </c>
      <c r="AR60">
        <f t="shared" si="15"/>
        <v>0.28980874968075498</v>
      </c>
      <c r="AS60">
        <f t="shared" si="16"/>
        <v>0.25453664698277778</v>
      </c>
      <c r="AT60">
        <f t="shared" si="17"/>
        <v>0.45273514730743081</v>
      </c>
      <c r="AU60">
        <f t="shared" si="18"/>
        <v>0.55171685698070749</v>
      </c>
      <c r="AV60">
        <f t="shared" si="19"/>
        <v>0.50069751543852103</v>
      </c>
      <c r="AW60">
        <v>0.97351182400000091</v>
      </c>
      <c r="AX60">
        <f t="shared" si="20"/>
        <v>0.26742183984285994</v>
      </c>
      <c r="AY60">
        <f t="shared" si="21"/>
        <v>0.29769412403228779</v>
      </c>
      <c r="AZ60">
        <f t="shared" si="22"/>
        <v>0.2614623065767484</v>
      </c>
      <c r="BA60">
        <f t="shared" si="23"/>
        <v>0.46505356806783926</v>
      </c>
      <c r="BB60">
        <f t="shared" si="24"/>
        <v>0.56672846017811385</v>
      </c>
      <c r="BC60">
        <f t="shared" si="25"/>
        <v>0.5143209389909994</v>
      </c>
    </row>
    <row r="61" spans="1:55" x14ac:dyDescent="0.25">
      <c r="A61" t="s">
        <v>69</v>
      </c>
      <c r="B61">
        <v>60.9</v>
      </c>
      <c r="C61">
        <v>8.1416000000000004</v>
      </c>
      <c r="D61" s="1">
        <v>2.4889999999999998E-6</v>
      </c>
      <c r="E61">
        <v>240</v>
      </c>
      <c r="G61">
        <v>0</v>
      </c>
      <c r="H61">
        <v>24</v>
      </c>
      <c r="I61">
        <v>8</v>
      </c>
      <c r="J61">
        <v>2</v>
      </c>
      <c r="K61">
        <v>14</v>
      </c>
      <c r="L61">
        <v>12</v>
      </c>
      <c r="M61" t="s">
        <v>11</v>
      </c>
      <c r="N61">
        <v>4</v>
      </c>
      <c r="O61">
        <v>40</v>
      </c>
      <c r="P61">
        <v>8</v>
      </c>
      <c r="Q61">
        <v>6</v>
      </c>
      <c r="R61">
        <v>43</v>
      </c>
      <c r="S61">
        <v>21</v>
      </c>
      <c r="T61" t="s">
        <v>11</v>
      </c>
      <c r="U61">
        <v>39</v>
      </c>
      <c r="V61">
        <v>338</v>
      </c>
      <c r="W61">
        <v>93</v>
      </c>
      <c r="X61">
        <v>48.5</v>
      </c>
      <c r="Y61">
        <v>204.5</v>
      </c>
      <c r="Z61">
        <v>167</v>
      </c>
      <c r="AA61" t="s">
        <v>11</v>
      </c>
      <c r="AB61">
        <v>57</v>
      </c>
      <c r="AC61">
        <f t="shared" si="2"/>
        <v>105.8</v>
      </c>
      <c r="AD61">
        <f t="shared" si="3"/>
        <v>1011.3049999999998</v>
      </c>
      <c r="AE61">
        <f t="shared" si="4"/>
        <v>249.68</v>
      </c>
      <c r="AF61">
        <f t="shared" si="5"/>
        <v>106.33</v>
      </c>
      <c r="AG61">
        <f t="shared" si="6"/>
        <v>144.935</v>
      </c>
      <c r="AH61">
        <f t="shared" si="7"/>
        <v>130.02499999999998</v>
      </c>
      <c r="AI61">
        <f t="shared" si="8"/>
        <v>0.36862003780718339</v>
      </c>
      <c r="AJ61">
        <f t="shared" si="9"/>
        <v>0.334221624534636</v>
      </c>
      <c r="AK61">
        <f t="shared" si="10"/>
        <v>0.37247677026594039</v>
      </c>
      <c r="AL61">
        <f t="shared" si="11"/>
        <v>0.45612715132135806</v>
      </c>
      <c r="AM61">
        <f t="shared" si="12"/>
        <v>1.4109773346672647</v>
      </c>
      <c r="AN61">
        <f t="shared" si="13"/>
        <v>1.2843683906940975</v>
      </c>
      <c r="AP61">
        <f t="shared" si="26"/>
        <v>8.1509999999999767</v>
      </c>
      <c r="AQ61">
        <f t="shared" si="14"/>
        <v>0.35212194859781898</v>
      </c>
      <c r="AR61">
        <f t="shared" si="15"/>
        <v>0.31694752816308325</v>
      </c>
      <c r="AS61">
        <f t="shared" si="16"/>
        <v>0.2470295492461641</v>
      </c>
      <c r="AT61">
        <f t="shared" si="17"/>
        <v>0.42312022848019748</v>
      </c>
      <c r="AU61">
        <f t="shared" si="18"/>
        <v>0.52505956016973054</v>
      </c>
      <c r="AV61">
        <f t="shared" si="19"/>
        <v>0.50581447589927442</v>
      </c>
      <c r="AW61">
        <v>0.97237034099999953</v>
      </c>
      <c r="AX61">
        <f t="shared" si="20"/>
        <v>0.36212740532140436</v>
      </c>
      <c r="AY61">
        <f t="shared" si="21"/>
        <v>0.32595351256510957</v>
      </c>
      <c r="AZ61">
        <f t="shared" si="22"/>
        <v>0.25404883183923049</v>
      </c>
      <c r="BA61">
        <f t="shared" si="23"/>
        <v>0.43514308349332681</v>
      </c>
      <c r="BB61">
        <f t="shared" si="24"/>
        <v>0.53997899568774566</v>
      </c>
      <c r="BC61">
        <f t="shared" si="25"/>
        <v>0.52018706718171559</v>
      </c>
    </row>
    <row r="62" spans="1:55" x14ac:dyDescent="0.25">
      <c r="A62" t="s">
        <v>70</v>
      </c>
      <c r="B62">
        <v>60.9</v>
      </c>
      <c r="C62">
        <v>8.1598000000000006</v>
      </c>
      <c r="D62" s="1">
        <v>2.2520000000000002E-6</v>
      </c>
      <c r="E62">
        <v>240</v>
      </c>
      <c r="G62">
        <v>4</v>
      </c>
      <c r="H62">
        <v>22</v>
      </c>
      <c r="I62">
        <v>2</v>
      </c>
      <c r="J62">
        <v>3</v>
      </c>
      <c r="K62">
        <v>25</v>
      </c>
      <c r="L62">
        <v>8</v>
      </c>
      <c r="M62" t="s">
        <v>11</v>
      </c>
      <c r="N62">
        <v>6</v>
      </c>
      <c r="O62">
        <v>38</v>
      </c>
      <c r="P62">
        <v>9</v>
      </c>
      <c r="Q62">
        <v>5</v>
      </c>
      <c r="R62">
        <v>19</v>
      </c>
      <c r="S62">
        <v>22.5</v>
      </c>
      <c r="T62" t="s">
        <v>11</v>
      </c>
      <c r="U62">
        <v>42</v>
      </c>
      <c r="V62">
        <v>356.5</v>
      </c>
      <c r="W62">
        <v>61</v>
      </c>
      <c r="X62">
        <v>33</v>
      </c>
      <c r="Y62">
        <v>227.5</v>
      </c>
      <c r="Z62">
        <v>189</v>
      </c>
      <c r="AA62" t="s">
        <v>11</v>
      </c>
      <c r="AB62">
        <v>58</v>
      </c>
      <c r="AC62">
        <f t="shared" si="2"/>
        <v>104.19999999999999</v>
      </c>
      <c r="AD62">
        <f t="shared" si="3"/>
        <v>991.66999999999985</v>
      </c>
      <c r="AE62">
        <f t="shared" si="4"/>
        <v>244.92000000000002</v>
      </c>
      <c r="AF62">
        <f t="shared" si="5"/>
        <v>106.02</v>
      </c>
      <c r="AG62">
        <f t="shared" si="6"/>
        <v>146.38999999999999</v>
      </c>
      <c r="AH62">
        <f t="shared" si="7"/>
        <v>131.35</v>
      </c>
      <c r="AI62">
        <f t="shared" si="8"/>
        <v>0.4030710172744722</v>
      </c>
      <c r="AJ62">
        <f t="shared" si="9"/>
        <v>0.35949458993415156</v>
      </c>
      <c r="AK62">
        <f t="shared" si="10"/>
        <v>0.24906091785072676</v>
      </c>
      <c r="AL62">
        <f t="shared" si="11"/>
        <v>0.31126202603282399</v>
      </c>
      <c r="AM62">
        <f t="shared" si="12"/>
        <v>1.5540679008128973</v>
      </c>
      <c r="AN62">
        <f t="shared" si="13"/>
        <v>1.4389036924248193</v>
      </c>
      <c r="AP62">
        <f t="shared" si="26"/>
        <v>8.1709999999999763</v>
      </c>
      <c r="AQ62">
        <f t="shared" si="14"/>
        <v>0.36868519838803476</v>
      </c>
      <c r="AR62">
        <f t="shared" si="15"/>
        <v>0.2908014274103588</v>
      </c>
      <c r="AS62">
        <f t="shared" si="16"/>
        <v>0.26763598255792187</v>
      </c>
      <c r="AT62">
        <f t="shared" si="17"/>
        <v>0.38155180413295947</v>
      </c>
      <c r="AU62">
        <f t="shared" si="18"/>
        <v>0.56134809445111633</v>
      </c>
      <c r="AV62">
        <f t="shared" si="19"/>
        <v>0.53710974753502039</v>
      </c>
      <c r="AW62">
        <v>0.97108166399999885</v>
      </c>
      <c r="AX62">
        <f t="shared" si="20"/>
        <v>0.37966446289324152</v>
      </c>
      <c r="AY62">
        <f t="shared" si="21"/>
        <v>0.29946135138883556</v>
      </c>
      <c r="AZ62">
        <f t="shared" si="22"/>
        <v>0.27560605094271678</v>
      </c>
      <c r="BA62">
        <f t="shared" si="23"/>
        <v>0.39291422985097157</v>
      </c>
      <c r="BB62">
        <f t="shared" si="24"/>
        <v>0.57806476557168007</v>
      </c>
      <c r="BC62">
        <f t="shared" si="25"/>
        <v>0.55310461256430543</v>
      </c>
    </row>
    <row r="63" spans="1:55" x14ac:dyDescent="0.25">
      <c r="A63" t="s">
        <v>71</v>
      </c>
      <c r="B63">
        <v>60.9</v>
      </c>
      <c r="C63">
        <v>8.1790000000000003</v>
      </c>
      <c r="D63" s="1">
        <v>2.7669999999999999E-6</v>
      </c>
      <c r="E63">
        <v>240</v>
      </c>
      <c r="G63">
        <v>1</v>
      </c>
      <c r="H63">
        <v>18</v>
      </c>
      <c r="I63">
        <v>4</v>
      </c>
      <c r="J63">
        <v>1</v>
      </c>
      <c r="K63">
        <v>10</v>
      </c>
      <c r="L63">
        <v>7</v>
      </c>
      <c r="M63" t="s">
        <v>11</v>
      </c>
      <c r="N63">
        <v>5</v>
      </c>
      <c r="O63">
        <v>47</v>
      </c>
      <c r="P63">
        <v>4</v>
      </c>
      <c r="Q63">
        <v>3</v>
      </c>
      <c r="R63">
        <v>29</v>
      </c>
      <c r="S63">
        <v>26</v>
      </c>
      <c r="T63" t="s">
        <v>11</v>
      </c>
      <c r="U63">
        <v>42</v>
      </c>
      <c r="V63">
        <v>351.5</v>
      </c>
      <c r="W63">
        <v>78</v>
      </c>
      <c r="X63">
        <v>42.5</v>
      </c>
      <c r="Y63">
        <v>218</v>
      </c>
      <c r="Z63">
        <v>197</v>
      </c>
      <c r="AA63" t="s">
        <v>11</v>
      </c>
      <c r="AB63">
        <v>59</v>
      </c>
      <c r="AC63">
        <f t="shared" si="2"/>
        <v>102.6</v>
      </c>
      <c r="AD63">
        <f t="shared" si="3"/>
        <v>972.03499999999985</v>
      </c>
      <c r="AE63">
        <f t="shared" si="4"/>
        <v>240.16000000000003</v>
      </c>
      <c r="AF63">
        <f t="shared" si="5"/>
        <v>105.71000000000001</v>
      </c>
      <c r="AG63">
        <f t="shared" si="6"/>
        <v>147.845</v>
      </c>
      <c r="AH63">
        <f t="shared" si="7"/>
        <v>132.67500000000001</v>
      </c>
      <c r="AI63">
        <f t="shared" si="8"/>
        <v>0.40935672514619886</v>
      </c>
      <c r="AJ63">
        <f t="shared" si="9"/>
        <v>0.36161249337729612</v>
      </c>
      <c r="AK63">
        <f t="shared" si="10"/>
        <v>0.32478347768154558</v>
      </c>
      <c r="AL63">
        <f t="shared" si="11"/>
        <v>0.40204332608078702</v>
      </c>
      <c r="AM63">
        <f t="shared" si="12"/>
        <v>1.4745172308836958</v>
      </c>
      <c r="AN63">
        <f t="shared" si="13"/>
        <v>1.4848313548143959</v>
      </c>
      <c r="AP63">
        <f t="shared" si="26"/>
        <v>8.1909999999999759</v>
      </c>
      <c r="AQ63">
        <f t="shared" si="14"/>
        <v>0.28764472561994803</v>
      </c>
      <c r="AR63">
        <f t="shared" si="15"/>
        <v>0.30570290448063686</v>
      </c>
      <c r="AS63">
        <f t="shared" si="16"/>
        <v>0.29088221481869658</v>
      </c>
      <c r="AT63">
        <f t="shared" si="17"/>
        <v>0.49040054523379883</v>
      </c>
      <c r="AU63">
        <f t="shared" si="18"/>
        <v>0.55889996150488663</v>
      </c>
      <c r="AV63">
        <f t="shared" si="19"/>
        <v>0.57165574440806943</v>
      </c>
      <c r="AW63">
        <v>0.9696100000000003</v>
      </c>
      <c r="AX63">
        <f t="shared" si="20"/>
        <v>0.29666023000995034</v>
      </c>
      <c r="AY63">
        <f t="shared" si="21"/>
        <v>0.31528439731504088</v>
      </c>
      <c r="AZ63">
        <f t="shared" si="22"/>
        <v>0.29999919020915267</v>
      </c>
      <c r="BA63">
        <f t="shared" si="23"/>
        <v>0.50577092360206544</v>
      </c>
      <c r="BB63">
        <f t="shared" si="24"/>
        <v>0.57641728272695869</v>
      </c>
      <c r="BC63">
        <f t="shared" si="25"/>
        <v>0.58957286373703788</v>
      </c>
    </row>
    <row r="64" spans="1:55" x14ac:dyDescent="0.25">
      <c r="A64" t="s">
        <v>72</v>
      </c>
      <c r="B64">
        <v>60.9</v>
      </c>
      <c r="C64">
        <v>8.2005999999999997</v>
      </c>
      <c r="D64" s="1">
        <v>2.4200000000000001E-6</v>
      </c>
      <c r="E64">
        <v>240</v>
      </c>
      <c r="G64">
        <v>1</v>
      </c>
      <c r="H64">
        <v>21</v>
      </c>
      <c r="I64">
        <v>3</v>
      </c>
      <c r="J64">
        <v>3</v>
      </c>
      <c r="K64">
        <v>13</v>
      </c>
      <c r="L64">
        <v>12</v>
      </c>
      <c r="M64" t="s">
        <v>11</v>
      </c>
      <c r="N64">
        <v>3</v>
      </c>
      <c r="O64">
        <v>39</v>
      </c>
      <c r="P64">
        <v>4</v>
      </c>
      <c r="Q64">
        <v>3</v>
      </c>
      <c r="R64">
        <v>25</v>
      </c>
      <c r="S64">
        <v>28</v>
      </c>
      <c r="T64" t="s">
        <v>11</v>
      </c>
      <c r="U64">
        <v>35</v>
      </c>
      <c r="V64">
        <v>361</v>
      </c>
      <c r="W64">
        <v>68.5</v>
      </c>
      <c r="X64">
        <v>39.5</v>
      </c>
      <c r="Y64">
        <v>249.5</v>
      </c>
      <c r="Z64">
        <v>200</v>
      </c>
      <c r="AA64" t="s">
        <v>11</v>
      </c>
      <c r="AB64">
        <v>60</v>
      </c>
      <c r="AC64">
        <f t="shared" si="2"/>
        <v>101</v>
      </c>
      <c r="AD64">
        <f t="shared" si="3"/>
        <v>952.39999999999986</v>
      </c>
      <c r="AE64">
        <f t="shared" si="4"/>
        <v>235.40000000000003</v>
      </c>
      <c r="AF64">
        <f t="shared" si="5"/>
        <v>105.4</v>
      </c>
      <c r="AG64">
        <f t="shared" si="6"/>
        <v>149.30000000000001</v>
      </c>
      <c r="AH64">
        <f t="shared" si="7"/>
        <v>134</v>
      </c>
      <c r="AI64">
        <f t="shared" si="8"/>
        <v>0.34653465346534651</v>
      </c>
      <c r="AJ64">
        <f t="shared" si="9"/>
        <v>0.37904241915161702</v>
      </c>
      <c r="AK64">
        <f t="shared" si="10"/>
        <v>0.29099405267629563</v>
      </c>
      <c r="AL64">
        <f t="shared" si="11"/>
        <v>0.3747628083491461</v>
      </c>
      <c r="AM64">
        <f t="shared" si="12"/>
        <v>1.6711319490957801</v>
      </c>
      <c r="AN64">
        <f t="shared" si="13"/>
        <v>1.4925373134328359</v>
      </c>
      <c r="AP64">
        <f t="shared" si="26"/>
        <v>8.2109999999999754</v>
      </c>
      <c r="AQ64">
        <f t="shared" si="14"/>
        <v>0.27983134558228889</v>
      </c>
      <c r="AR64">
        <f t="shared" si="15"/>
        <v>0.3215284012094563</v>
      </c>
      <c r="AS64">
        <f t="shared" si="16"/>
        <v>0.26546576642581815</v>
      </c>
      <c r="AT64">
        <f t="shared" si="17"/>
        <v>0.42887782385702006</v>
      </c>
      <c r="AU64">
        <f t="shared" si="18"/>
        <v>0.60180071569256754</v>
      </c>
      <c r="AV64">
        <f t="shared" si="19"/>
        <v>0.5511490459982904</v>
      </c>
      <c r="AW64">
        <v>0.96808449599999946</v>
      </c>
      <c r="AX64">
        <f t="shared" si="20"/>
        <v>0.28905673702917051</v>
      </c>
      <c r="AY64">
        <f t="shared" si="21"/>
        <v>0.3321284480207774</v>
      </c>
      <c r="AZ64">
        <f t="shared" si="22"/>
        <v>0.27421755799487391</v>
      </c>
      <c r="BA64">
        <f t="shared" si="23"/>
        <v>0.44301693253955415</v>
      </c>
      <c r="BB64">
        <f t="shared" si="24"/>
        <v>0.6216406916742605</v>
      </c>
      <c r="BC64">
        <f t="shared" si="25"/>
        <v>0.56931915372631969</v>
      </c>
    </row>
    <row r="65" spans="1:55" x14ac:dyDescent="0.25">
      <c r="A65" t="s">
        <v>73</v>
      </c>
      <c r="B65">
        <v>60.9</v>
      </c>
      <c r="C65">
        <v>8.2220999999999993</v>
      </c>
      <c r="D65" s="1">
        <v>2.9299999999999999E-6</v>
      </c>
      <c r="E65">
        <v>240</v>
      </c>
      <c r="G65">
        <v>5</v>
      </c>
      <c r="H65">
        <v>13</v>
      </c>
      <c r="I65">
        <v>2</v>
      </c>
      <c r="J65">
        <v>1</v>
      </c>
      <c r="K65">
        <v>11</v>
      </c>
      <c r="L65">
        <v>9</v>
      </c>
      <c r="M65" t="s">
        <v>11</v>
      </c>
      <c r="N65">
        <v>8</v>
      </c>
      <c r="O65">
        <v>37</v>
      </c>
      <c r="P65">
        <v>3</v>
      </c>
      <c r="Q65">
        <v>9</v>
      </c>
      <c r="R65">
        <v>33</v>
      </c>
      <c r="S65">
        <v>24</v>
      </c>
      <c r="T65" t="s">
        <v>11</v>
      </c>
      <c r="U65">
        <v>42</v>
      </c>
      <c r="V65">
        <v>310</v>
      </c>
      <c r="W65">
        <v>70</v>
      </c>
      <c r="X65">
        <v>51</v>
      </c>
      <c r="Y65">
        <v>217</v>
      </c>
      <c r="Z65">
        <v>174</v>
      </c>
      <c r="AA65" t="s">
        <v>11</v>
      </c>
      <c r="AB65">
        <v>61</v>
      </c>
      <c r="AC65">
        <f t="shared" si="2"/>
        <v>99.399999999999991</v>
      </c>
      <c r="AD65">
        <f t="shared" si="3"/>
        <v>932.76499999999987</v>
      </c>
      <c r="AE65">
        <f t="shared" si="4"/>
        <v>230.64</v>
      </c>
      <c r="AF65">
        <f t="shared" si="5"/>
        <v>105.09</v>
      </c>
      <c r="AG65">
        <f t="shared" si="6"/>
        <v>150.755</v>
      </c>
      <c r="AH65">
        <f t="shared" si="7"/>
        <v>135.32499999999999</v>
      </c>
      <c r="AI65">
        <f t="shared" si="8"/>
        <v>0.42253521126760568</v>
      </c>
      <c r="AJ65">
        <f t="shared" si="9"/>
        <v>0.33234523164998692</v>
      </c>
      <c r="AK65">
        <f t="shared" si="10"/>
        <v>0.30350329517863339</v>
      </c>
      <c r="AL65">
        <f t="shared" si="11"/>
        <v>0.48529831572937482</v>
      </c>
      <c r="AM65">
        <f t="shared" si="12"/>
        <v>1.4394215780571127</v>
      </c>
      <c r="AN65">
        <f t="shared" si="13"/>
        <v>1.2857934601884353</v>
      </c>
      <c r="AP65">
        <f t="shared" si="26"/>
        <v>8.230999999999975</v>
      </c>
      <c r="AQ65">
        <f t="shared" si="14"/>
        <v>0.35413777992737844</v>
      </c>
      <c r="AR65">
        <f t="shared" si="15"/>
        <v>0.29827429066501221</v>
      </c>
      <c r="AS65">
        <f t="shared" si="16"/>
        <v>0.26927946596423868</v>
      </c>
      <c r="AT65">
        <f t="shared" si="17"/>
        <v>0.45301283926395997</v>
      </c>
      <c r="AU65">
        <f t="shared" si="18"/>
        <v>0.55213147373052662</v>
      </c>
      <c r="AV65">
        <f t="shared" si="19"/>
        <v>0.49222949150248568</v>
      </c>
      <c r="AW65">
        <v>0.96660765599999898</v>
      </c>
      <c r="AX65">
        <f t="shared" si="20"/>
        <v>0.3663717928666797</v>
      </c>
      <c r="AY65">
        <f t="shared" si="21"/>
        <v>0.30857844836376147</v>
      </c>
      <c r="AZ65">
        <f t="shared" si="22"/>
        <v>0.2785819709711041</v>
      </c>
      <c r="BA65">
        <f t="shared" si="23"/>
        <v>0.46866258140206624</v>
      </c>
      <c r="BB65">
        <f t="shared" si="24"/>
        <v>0.57120535959269003</v>
      </c>
      <c r="BC65">
        <f t="shared" si="25"/>
        <v>0.50923400869740909</v>
      </c>
    </row>
    <row r="66" spans="1:55" x14ac:dyDescent="0.25">
      <c r="A66" t="s">
        <v>74</v>
      </c>
      <c r="B66">
        <v>60.9</v>
      </c>
      <c r="C66">
        <v>8.2391000000000005</v>
      </c>
      <c r="D66" s="1">
        <v>2.4889999999999998E-6</v>
      </c>
      <c r="E66">
        <v>240</v>
      </c>
      <c r="G66">
        <v>1</v>
      </c>
      <c r="H66">
        <v>17</v>
      </c>
      <c r="I66">
        <v>3</v>
      </c>
      <c r="J66">
        <v>6</v>
      </c>
      <c r="K66">
        <v>15</v>
      </c>
      <c r="L66">
        <v>11</v>
      </c>
      <c r="M66" t="s">
        <v>11</v>
      </c>
      <c r="N66">
        <v>5</v>
      </c>
      <c r="O66">
        <v>36</v>
      </c>
      <c r="P66">
        <v>10</v>
      </c>
      <c r="Q66">
        <v>6</v>
      </c>
      <c r="R66">
        <v>38</v>
      </c>
      <c r="S66">
        <v>18</v>
      </c>
      <c r="T66" t="s">
        <v>11</v>
      </c>
      <c r="U66">
        <v>47</v>
      </c>
      <c r="V66">
        <v>325</v>
      </c>
      <c r="W66">
        <v>81.5</v>
      </c>
      <c r="X66">
        <v>54.5</v>
      </c>
      <c r="Y66">
        <v>221</v>
      </c>
      <c r="Z66">
        <v>181.5</v>
      </c>
      <c r="AA66" t="s">
        <v>11</v>
      </c>
      <c r="AB66">
        <v>62</v>
      </c>
      <c r="AC66">
        <f t="shared" si="2"/>
        <v>97.8</v>
      </c>
      <c r="AD66">
        <f t="shared" si="3"/>
        <v>913.12999999999988</v>
      </c>
      <c r="AE66">
        <f t="shared" si="4"/>
        <v>225.88</v>
      </c>
      <c r="AF66">
        <f t="shared" si="5"/>
        <v>104.78</v>
      </c>
      <c r="AG66">
        <f t="shared" si="6"/>
        <v>152.21</v>
      </c>
      <c r="AH66">
        <f t="shared" si="7"/>
        <v>136.64999999999998</v>
      </c>
      <c r="AI66">
        <f t="shared" si="8"/>
        <v>0.48057259713701433</v>
      </c>
      <c r="AJ66">
        <f t="shared" si="9"/>
        <v>0.35591865342284235</v>
      </c>
      <c r="AK66">
        <f t="shared" si="10"/>
        <v>0.36081105011510539</v>
      </c>
      <c r="AL66">
        <f t="shared" si="11"/>
        <v>0.52013743080740604</v>
      </c>
      <c r="AM66">
        <f t="shared" si="12"/>
        <v>1.4519413967544839</v>
      </c>
      <c r="AN66">
        <f t="shared" si="13"/>
        <v>1.3282107574094404</v>
      </c>
      <c r="AP66">
        <f t="shared" si="26"/>
        <v>8.2509999999999746</v>
      </c>
      <c r="AQ66">
        <f t="shared" si="14"/>
        <v>0.34329853929906956</v>
      </c>
      <c r="AR66">
        <f t="shared" si="15"/>
        <v>0.309009309559512</v>
      </c>
      <c r="AS66">
        <f t="shared" si="16"/>
        <v>0.31337361815547177</v>
      </c>
      <c r="AT66">
        <f t="shared" si="17"/>
        <v>0.44394284396877481</v>
      </c>
      <c r="AU66">
        <f t="shared" si="18"/>
        <v>0.51237691851742162</v>
      </c>
      <c r="AV66">
        <f t="shared" si="19"/>
        <v>0.51365344063476115</v>
      </c>
      <c r="AW66">
        <v>0.96497654399999977</v>
      </c>
      <c r="AX66">
        <f t="shared" si="20"/>
        <v>0.3557584289831916</v>
      </c>
      <c r="AY66">
        <f t="shared" si="21"/>
        <v>0.32022468471473237</v>
      </c>
      <c r="AZ66">
        <f t="shared" si="22"/>
        <v>0.32474739422834287</v>
      </c>
      <c r="BA66">
        <f t="shared" si="23"/>
        <v>0.46005558034452587</v>
      </c>
      <c r="BB66">
        <f t="shared" si="24"/>
        <v>0.53097344355493659</v>
      </c>
      <c r="BC66">
        <f t="shared" si="25"/>
        <v>0.53229629655615884</v>
      </c>
    </row>
    <row r="67" spans="1:55" x14ac:dyDescent="0.25">
      <c r="A67" t="s">
        <v>75</v>
      </c>
      <c r="B67">
        <v>60.9</v>
      </c>
      <c r="C67">
        <v>8.2594999999999992</v>
      </c>
      <c r="D67" s="1">
        <v>2.6189999999999998E-6</v>
      </c>
      <c r="E67">
        <v>240</v>
      </c>
      <c r="G67">
        <v>2</v>
      </c>
      <c r="H67">
        <v>10</v>
      </c>
      <c r="I67">
        <v>1</v>
      </c>
      <c r="J67">
        <v>2</v>
      </c>
      <c r="K67">
        <v>6</v>
      </c>
      <c r="L67">
        <v>10</v>
      </c>
      <c r="M67" t="s">
        <v>11</v>
      </c>
      <c r="N67">
        <v>4</v>
      </c>
      <c r="O67">
        <v>41</v>
      </c>
      <c r="P67">
        <v>4</v>
      </c>
      <c r="Q67">
        <v>10</v>
      </c>
      <c r="R67">
        <v>25</v>
      </c>
      <c r="S67">
        <v>12</v>
      </c>
      <c r="T67" t="s">
        <v>11</v>
      </c>
      <c r="U67">
        <v>38</v>
      </c>
      <c r="V67">
        <v>285</v>
      </c>
      <c r="W67">
        <v>76</v>
      </c>
      <c r="X67">
        <v>62</v>
      </c>
      <c r="Y67">
        <v>184.5</v>
      </c>
      <c r="Z67">
        <v>146</v>
      </c>
      <c r="AA67" t="s">
        <v>11</v>
      </c>
      <c r="AB67">
        <v>63</v>
      </c>
      <c r="AC67">
        <f t="shared" si="2"/>
        <v>96.199999999999989</v>
      </c>
      <c r="AD67">
        <f t="shared" si="3"/>
        <v>893.49499999999989</v>
      </c>
      <c r="AE67">
        <f t="shared" si="4"/>
        <v>221.12</v>
      </c>
      <c r="AF67">
        <f t="shared" si="5"/>
        <v>104.47</v>
      </c>
      <c r="AG67">
        <f t="shared" si="6"/>
        <v>153.66500000000002</v>
      </c>
      <c r="AH67">
        <f t="shared" si="7"/>
        <v>137.97499999999999</v>
      </c>
      <c r="AI67">
        <f t="shared" si="8"/>
        <v>0.39501039501039503</v>
      </c>
      <c r="AJ67">
        <f t="shared" si="9"/>
        <v>0.31897212631296207</v>
      </c>
      <c r="AK67">
        <f t="shared" si="10"/>
        <v>0.34370477568740954</v>
      </c>
      <c r="AL67">
        <f t="shared" si="11"/>
        <v>0.59347181008902072</v>
      </c>
      <c r="AM67">
        <f t="shared" si="12"/>
        <v>1.2006637816028372</v>
      </c>
      <c r="AN67">
        <f t="shared" si="13"/>
        <v>1.0581627106359848</v>
      </c>
      <c r="AP67">
        <f t="shared" si="26"/>
        <v>8.2709999999999742</v>
      </c>
      <c r="AQ67">
        <f t="shared" si="14"/>
        <v>0.27869192517584856</v>
      </c>
      <c r="AR67">
        <f t="shared" si="15"/>
        <v>0.28318376068155676</v>
      </c>
      <c r="AS67">
        <f t="shared" si="16"/>
        <v>0.28272229974460988</v>
      </c>
      <c r="AT67">
        <f t="shared" si="17"/>
        <v>0.52814034641004204</v>
      </c>
      <c r="AU67">
        <f t="shared" si="18"/>
        <v>0.48876810231799378</v>
      </c>
      <c r="AV67">
        <f t="shared" si="19"/>
        <v>0.49198977985685832</v>
      </c>
      <c r="AW67">
        <v>0.96324186099999931</v>
      </c>
      <c r="AX67">
        <f t="shared" si="20"/>
        <v>0.28932704906171924</v>
      </c>
      <c r="AY67">
        <f t="shared" si="21"/>
        <v>0.29399029687888217</v>
      </c>
      <c r="AZ67">
        <f t="shared" si="22"/>
        <v>0.29351122619515191</v>
      </c>
      <c r="BA67">
        <f t="shared" si="23"/>
        <v>0.54829463688563929</v>
      </c>
      <c r="BB67">
        <f t="shared" si="24"/>
        <v>0.50741991405001252</v>
      </c>
      <c r="BC67">
        <f t="shared" si="25"/>
        <v>0.51076453357840379</v>
      </c>
    </row>
    <row r="68" spans="1:55" x14ac:dyDescent="0.25">
      <c r="A68" t="s">
        <v>76</v>
      </c>
      <c r="B68">
        <v>60.9</v>
      </c>
      <c r="C68">
        <v>8.2810000000000006</v>
      </c>
      <c r="D68" s="1">
        <v>2.926E-6</v>
      </c>
      <c r="E68">
        <v>240</v>
      </c>
      <c r="G68">
        <v>2</v>
      </c>
      <c r="H68">
        <v>25</v>
      </c>
      <c r="I68">
        <v>5</v>
      </c>
      <c r="J68">
        <v>1</v>
      </c>
      <c r="K68">
        <v>8</v>
      </c>
      <c r="L68">
        <v>8</v>
      </c>
      <c r="M68" t="s">
        <v>11</v>
      </c>
      <c r="N68">
        <v>7</v>
      </c>
      <c r="O68">
        <v>25</v>
      </c>
      <c r="P68">
        <v>7</v>
      </c>
      <c r="Q68">
        <v>6</v>
      </c>
      <c r="R68">
        <v>14</v>
      </c>
      <c r="S68">
        <v>13</v>
      </c>
      <c r="T68" t="s">
        <v>11</v>
      </c>
      <c r="U68">
        <v>41</v>
      </c>
      <c r="V68">
        <v>269</v>
      </c>
      <c r="W68">
        <v>76.5</v>
      </c>
      <c r="X68">
        <v>50.5</v>
      </c>
      <c r="Y68">
        <v>145.5</v>
      </c>
      <c r="Z68">
        <v>160</v>
      </c>
      <c r="AA68" t="s">
        <v>11</v>
      </c>
      <c r="AB68">
        <v>64</v>
      </c>
      <c r="AC68">
        <f t="shared" si="2"/>
        <v>94.6</v>
      </c>
      <c r="AD68">
        <f t="shared" si="3"/>
        <v>873.8599999999999</v>
      </c>
      <c r="AE68">
        <f t="shared" si="4"/>
        <v>216.36</v>
      </c>
      <c r="AF68">
        <f t="shared" si="5"/>
        <v>104.16</v>
      </c>
      <c r="AG68">
        <f t="shared" si="6"/>
        <v>155.12</v>
      </c>
      <c r="AH68">
        <f t="shared" si="7"/>
        <v>139.30000000000001</v>
      </c>
      <c r="AI68">
        <f t="shared" si="8"/>
        <v>0.43340380549682878</v>
      </c>
      <c r="AJ68">
        <f t="shared" si="9"/>
        <v>0.30782962946009662</v>
      </c>
      <c r="AK68">
        <f t="shared" si="10"/>
        <v>0.35357737104825288</v>
      </c>
      <c r="AL68">
        <f t="shared" si="11"/>
        <v>0.4848310291858679</v>
      </c>
      <c r="AM68">
        <f t="shared" si="12"/>
        <v>0.9379834966477566</v>
      </c>
      <c r="AN68">
        <f t="shared" si="13"/>
        <v>1.1486001435750179</v>
      </c>
      <c r="AP68">
        <f t="shared" si="26"/>
        <v>8.2909999999999737</v>
      </c>
      <c r="AQ68">
        <f t="shared" si="14"/>
        <v>0.34281292768243321</v>
      </c>
      <c r="AR68">
        <f t="shared" si="15"/>
        <v>0.29356064990048869</v>
      </c>
      <c r="AS68">
        <f t="shared" si="16"/>
        <v>0.34635877710682711</v>
      </c>
      <c r="AT68">
        <f t="shared" si="17"/>
        <v>0.48968620219104642</v>
      </c>
      <c r="AU68">
        <f t="shared" si="18"/>
        <v>0.43534400027020637</v>
      </c>
      <c r="AV68">
        <f t="shared" si="19"/>
        <v>0.46304511770711276</v>
      </c>
      <c r="AW68">
        <v>0.96101622399999886</v>
      </c>
      <c r="AX68">
        <f t="shared" si="20"/>
        <v>0.356719188626761</v>
      </c>
      <c r="AY68">
        <f t="shared" si="21"/>
        <v>0.30546898436179681</v>
      </c>
      <c r="AZ68">
        <f t="shared" si="22"/>
        <v>0.36040887599711063</v>
      </c>
      <c r="BA68">
        <f t="shared" si="23"/>
        <v>0.50955040087964942</v>
      </c>
      <c r="BB68">
        <f t="shared" si="24"/>
        <v>0.45300379889341691</v>
      </c>
      <c r="BC68">
        <f t="shared" si="25"/>
        <v>0.48182861656570047</v>
      </c>
    </row>
    <row r="69" spans="1:55" x14ac:dyDescent="0.25">
      <c r="A69" t="s">
        <v>77</v>
      </c>
      <c r="B69">
        <v>60</v>
      </c>
      <c r="C69">
        <v>8.3002000000000002</v>
      </c>
      <c r="D69" s="1">
        <v>2.9000000000000002E-6</v>
      </c>
      <c r="E69">
        <v>240</v>
      </c>
      <c r="G69">
        <v>1</v>
      </c>
      <c r="H69">
        <v>20</v>
      </c>
      <c r="I69">
        <v>5</v>
      </c>
      <c r="J69">
        <v>3</v>
      </c>
      <c r="K69">
        <v>6</v>
      </c>
      <c r="L69">
        <v>5</v>
      </c>
      <c r="M69" t="s">
        <v>11</v>
      </c>
      <c r="N69">
        <v>8</v>
      </c>
      <c r="O69">
        <v>21</v>
      </c>
      <c r="P69">
        <v>7</v>
      </c>
      <c r="Q69">
        <v>5</v>
      </c>
      <c r="R69">
        <v>11.5</v>
      </c>
      <c r="S69">
        <v>20</v>
      </c>
      <c r="T69" t="s">
        <v>11</v>
      </c>
      <c r="U69">
        <v>44</v>
      </c>
      <c r="V69">
        <v>291</v>
      </c>
      <c r="W69">
        <v>63</v>
      </c>
      <c r="X69">
        <v>61.5</v>
      </c>
      <c r="Y69">
        <v>129.5</v>
      </c>
      <c r="Z69">
        <v>135.5</v>
      </c>
      <c r="AA69" t="s">
        <v>11</v>
      </c>
      <c r="AB69">
        <v>65</v>
      </c>
      <c r="AC69">
        <f t="shared" ref="AC69:AC104" si="27">-1.6*AB69+197</f>
        <v>93</v>
      </c>
      <c r="AD69">
        <f t="shared" ref="AD69:AD104" si="28">-19.635*AB69+2130.5</f>
        <v>854.22499999999991</v>
      </c>
      <c r="AE69">
        <f t="shared" ref="AE69:AE104" si="29">-4.76*AB69+521</f>
        <v>211.60000000000002</v>
      </c>
      <c r="AF69">
        <f t="shared" ref="AF69:AF104" si="30">-0.31*AB69+124</f>
        <v>103.85</v>
      </c>
      <c r="AG69">
        <f t="shared" ref="AG69:AG104" si="31">1.455*AB69+62</f>
        <v>156.57499999999999</v>
      </c>
      <c r="AH69">
        <f t="shared" ref="AH69:AH104" si="32">1.325*AB69+54.5</f>
        <v>140.625</v>
      </c>
      <c r="AI69">
        <f t="shared" ref="AI69:AI132" si="33">U69/AC69</f>
        <v>0.4731182795698925</v>
      </c>
      <c r="AJ69">
        <f t="shared" ref="AJ69:AJ132" si="34">V69/AD69</f>
        <v>0.34065966226696714</v>
      </c>
      <c r="AK69">
        <f t="shared" ref="AK69:AK132" si="35">W69/AE69</f>
        <v>0.2977315689981096</v>
      </c>
      <c r="AL69">
        <f t="shared" ref="AL69:AL132" si="36">X69/AF69</f>
        <v>0.59220028887818976</v>
      </c>
      <c r="AM69">
        <f t="shared" ref="AM69:AM132" si="37">Y69/AG69</f>
        <v>0.82707967427750284</v>
      </c>
      <c r="AN69">
        <f t="shared" ref="AN69:AN132" si="38">Z69/AH69</f>
        <v>0.96355555555555561</v>
      </c>
      <c r="AP69">
        <f t="shared" si="26"/>
        <v>8.3109999999999733</v>
      </c>
      <c r="AQ69">
        <f t="shared" ref="AQ69:AQ104" si="39">AVERAGE(AI69,AI170,AI271,AI372,AI473)</f>
        <v>0.34522113408338295</v>
      </c>
      <c r="AR69">
        <f t="shared" ref="AR69:AR104" si="40">AVERAGE(AJ69,AJ170,AJ271,AJ372,AJ473)</f>
        <v>0.28411920293546578</v>
      </c>
      <c r="AS69">
        <f t="shared" ref="AS69:AS104" si="41">AVERAGE(AK69,AK170,AK271,AK372,AK473)</f>
        <v>0.27657628425482184</v>
      </c>
      <c r="AT69">
        <f t="shared" ref="AT69:AT104" si="42">AVERAGE(AL69,AL170,AL271,AL372,AL473)</f>
        <v>0.50676476246525892</v>
      </c>
      <c r="AU69">
        <f t="shared" ref="AU69:AU104" si="43">AVERAGE(AM69,AM170,AM271,AM372,AM473)</f>
        <v>0.39949190611131985</v>
      </c>
      <c r="AV69">
        <f t="shared" ref="AV69:AV104" si="44">AVERAGE(AN69,AN170,AN271,AN372,AN473)</f>
        <v>0.4107039219288332</v>
      </c>
      <c r="AW69">
        <v>0.95923285600000074</v>
      </c>
      <c r="AX69">
        <f t="shared" ref="AX69:AX104" si="45">AQ69/AW69</f>
        <v>0.3598929414521459</v>
      </c>
      <c r="AY69">
        <f t="shared" ref="AY69:AY104" si="46">AR69/AW69</f>
        <v>0.29619419430673211</v>
      </c>
      <c r="AZ69">
        <f t="shared" ref="AZ69:AZ104" si="47">AS69/AW69</f>
        <v>0.28833070356674856</v>
      </c>
      <c r="BA69">
        <f t="shared" ref="BA69:BA104" si="48">AT69/AW69</f>
        <v>0.52830213153714001</v>
      </c>
      <c r="BB69">
        <f t="shared" ref="BB69:BB104" si="49">AU69/AW69</f>
        <v>0.41647020701229975</v>
      </c>
      <c r="BC69">
        <f t="shared" ref="BC69:BC104" si="50">AV69/AW69</f>
        <v>0.42815873055210785</v>
      </c>
    </row>
    <row r="70" spans="1:55" x14ac:dyDescent="0.25">
      <c r="A70" t="s">
        <v>78</v>
      </c>
      <c r="B70">
        <v>60.9</v>
      </c>
      <c r="C70">
        <v>8.3180999999999994</v>
      </c>
      <c r="D70" s="1">
        <v>2.9289999999999998E-6</v>
      </c>
      <c r="E70">
        <v>240</v>
      </c>
      <c r="G70">
        <v>3</v>
      </c>
      <c r="H70">
        <v>13</v>
      </c>
      <c r="I70">
        <v>1</v>
      </c>
      <c r="J70">
        <v>1</v>
      </c>
      <c r="K70">
        <v>6</v>
      </c>
      <c r="L70">
        <v>7</v>
      </c>
      <c r="M70" t="s">
        <v>11</v>
      </c>
      <c r="N70">
        <v>2</v>
      </c>
      <c r="O70">
        <v>35</v>
      </c>
      <c r="P70">
        <v>7</v>
      </c>
      <c r="Q70">
        <v>9</v>
      </c>
      <c r="R70">
        <v>22</v>
      </c>
      <c r="S70">
        <v>15</v>
      </c>
      <c r="T70" t="s">
        <v>11</v>
      </c>
      <c r="U70">
        <v>45</v>
      </c>
      <c r="V70">
        <v>320.5</v>
      </c>
      <c r="W70">
        <v>63</v>
      </c>
      <c r="X70">
        <v>59.5</v>
      </c>
      <c r="Y70">
        <v>151.5</v>
      </c>
      <c r="Z70">
        <v>132.5</v>
      </c>
      <c r="AA70" t="s">
        <v>11</v>
      </c>
      <c r="AB70">
        <v>66</v>
      </c>
      <c r="AC70">
        <f t="shared" si="27"/>
        <v>91.399999999999991</v>
      </c>
      <c r="AD70">
        <f t="shared" si="28"/>
        <v>834.58999999999992</v>
      </c>
      <c r="AE70">
        <f t="shared" si="29"/>
        <v>206.84000000000003</v>
      </c>
      <c r="AF70">
        <f t="shared" si="30"/>
        <v>103.53999999999999</v>
      </c>
      <c r="AG70">
        <f t="shared" si="31"/>
        <v>158.03</v>
      </c>
      <c r="AH70">
        <f t="shared" si="32"/>
        <v>141.94999999999999</v>
      </c>
      <c r="AI70">
        <f t="shared" si="33"/>
        <v>0.49234135667396067</v>
      </c>
      <c r="AJ70">
        <f t="shared" si="34"/>
        <v>0.38402089648809601</v>
      </c>
      <c r="AK70">
        <f t="shared" si="35"/>
        <v>0.30458325275575321</v>
      </c>
      <c r="AL70">
        <f t="shared" si="36"/>
        <v>0.57465713733822676</v>
      </c>
      <c r="AM70">
        <f t="shared" si="37"/>
        <v>0.95867873188635067</v>
      </c>
      <c r="AN70">
        <f t="shared" si="38"/>
        <v>0.93342726312081725</v>
      </c>
      <c r="AP70">
        <f t="shared" ref="AP70:AP96" si="51">AP69+0.02</f>
        <v>8.3309999999999729</v>
      </c>
      <c r="AQ70">
        <f t="shared" si="39"/>
        <v>0.25547166715331693</v>
      </c>
      <c r="AR70">
        <f t="shared" si="40"/>
        <v>0.31610982213723215</v>
      </c>
      <c r="AS70">
        <f t="shared" si="41"/>
        <v>0.24903950785638732</v>
      </c>
      <c r="AT70">
        <f t="shared" si="42"/>
        <v>0.55526034013318071</v>
      </c>
      <c r="AU70">
        <f t="shared" si="43"/>
        <v>0.40796158400876192</v>
      </c>
      <c r="AV70">
        <f t="shared" si="44"/>
        <v>0.43691979152970167</v>
      </c>
      <c r="AW70">
        <v>0.95723805599999867</v>
      </c>
      <c r="AX70">
        <f t="shared" si="45"/>
        <v>0.26688415232972862</v>
      </c>
      <c r="AY70">
        <f t="shared" si="46"/>
        <v>0.33023114799484382</v>
      </c>
      <c r="AZ70">
        <f t="shared" si="47"/>
        <v>0.26016465423141061</v>
      </c>
      <c r="BA70">
        <f t="shared" si="48"/>
        <v>0.58006504928715608</v>
      </c>
      <c r="BB70">
        <f t="shared" si="49"/>
        <v>0.42618613149743234</v>
      </c>
      <c r="BC70">
        <f t="shared" si="50"/>
        <v>0.45643796628338634</v>
      </c>
    </row>
    <row r="71" spans="1:55" x14ac:dyDescent="0.25">
      <c r="A71" t="s">
        <v>79</v>
      </c>
      <c r="B71">
        <v>60.9</v>
      </c>
      <c r="C71">
        <v>8.3411000000000008</v>
      </c>
      <c r="D71" s="1">
        <v>2.9280000000000002E-6</v>
      </c>
      <c r="E71">
        <v>240</v>
      </c>
      <c r="G71">
        <v>2</v>
      </c>
      <c r="H71">
        <v>11</v>
      </c>
      <c r="I71">
        <v>3</v>
      </c>
      <c r="J71">
        <v>5</v>
      </c>
      <c r="K71">
        <v>12</v>
      </c>
      <c r="L71">
        <v>22</v>
      </c>
      <c r="M71" t="s">
        <v>11</v>
      </c>
      <c r="N71">
        <v>3</v>
      </c>
      <c r="O71">
        <v>29</v>
      </c>
      <c r="P71">
        <v>2</v>
      </c>
      <c r="Q71">
        <v>3</v>
      </c>
      <c r="R71">
        <v>39</v>
      </c>
      <c r="S71">
        <v>25</v>
      </c>
      <c r="T71" t="s">
        <v>11</v>
      </c>
      <c r="U71">
        <v>32</v>
      </c>
      <c r="V71">
        <v>301</v>
      </c>
      <c r="W71">
        <v>51</v>
      </c>
      <c r="X71">
        <v>47.5</v>
      </c>
      <c r="Y71">
        <v>298.5</v>
      </c>
      <c r="Z71">
        <v>279</v>
      </c>
      <c r="AA71" t="s">
        <v>11</v>
      </c>
      <c r="AB71">
        <v>67</v>
      </c>
      <c r="AC71">
        <f t="shared" si="27"/>
        <v>89.8</v>
      </c>
      <c r="AD71">
        <f t="shared" si="28"/>
        <v>814.95499999999993</v>
      </c>
      <c r="AE71">
        <f t="shared" si="29"/>
        <v>202.08000000000004</v>
      </c>
      <c r="AF71">
        <f t="shared" si="30"/>
        <v>103.23</v>
      </c>
      <c r="AG71">
        <f t="shared" si="31"/>
        <v>159.48500000000001</v>
      </c>
      <c r="AH71">
        <f t="shared" si="32"/>
        <v>143.27499999999998</v>
      </c>
      <c r="AI71">
        <f t="shared" si="33"/>
        <v>0.35634743875278396</v>
      </c>
      <c r="AJ71">
        <f t="shared" si="34"/>
        <v>0.36934554668662689</v>
      </c>
      <c r="AK71">
        <f t="shared" si="35"/>
        <v>0.25237529691211397</v>
      </c>
      <c r="AL71">
        <f t="shared" si="36"/>
        <v>0.46013755691175046</v>
      </c>
      <c r="AM71">
        <f t="shared" si="37"/>
        <v>1.8716493714142395</v>
      </c>
      <c r="AN71">
        <f t="shared" si="38"/>
        <v>1.9473041354039438</v>
      </c>
      <c r="AP71">
        <f t="shared" si="51"/>
        <v>8.3509999999999724</v>
      </c>
      <c r="AQ71">
        <f t="shared" si="39"/>
        <v>0.30066465305495155</v>
      </c>
      <c r="AR71">
        <f t="shared" si="40"/>
        <v>0.30517940533052645</v>
      </c>
      <c r="AS71">
        <f t="shared" si="41"/>
        <v>0.3131901795120311</v>
      </c>
      <c r="AT71">
        <f t="shared" si="42"/>
        <v>0.51962313266093807</v>
      </c>
      <c r="AU71">
        <f t="shared" si="43"/>
        <v>0.59171385142348021</v>
      </c>
      <c r="AV71">
        <f t="shared" si="44"/>
        <v>0.58016884331306307</v>
      </c>
      <c r="AW71">
        <v>0.95526889599999976</v>
      </c>
      <c r="AX71">
        <f t="shared" si="45"/>
        <v>0.31474347622321375</v>
      </c>
      <c r="AY71">
        <f t="shared" si="46"/>
        <v>0.31946963478912072</v>
      </c>
      <c r="AZ71">
        <f t="shared" si="47"/>
        <v>0.3278555188214054</v>
      </c>
      <c r="BA71">
        <f t="shared" si="48"/>
        <v>0.5439548328609437</v>
      </c>
      <c r="BB71">
        <f t="shared" si="49"/>
        <v>0.61942124767294882</v>
      </c>
      <c r="BC71">
        <f t="shared" si="50"/>
        <v>0.60733563684780878</v>
      </c>
    </row>
    <row r="72" spans="1:55" x14ac:dyDescent="0.25">
      <c r="A72" t="s">
        <v>80</v>
      </c>
      <c r="B72">
        <v>60.9</v>
      </c>
      <c r="C72">
        <v>8.3598999999999997</v>
      </c>
      <c r="D72" s="1">
        <v>2.6809999999999998E-6</v>
      </c>
      <c r="E72">
        <v>240</v>
      </c>
      <c r="G72">
        <v>2</v>
      </c>
      <c r="H72">
        <v>18</v>
      </c>
      <c r="I72">
        <v>5</v>
      </c>
      <c r="J72">
        <v>3</v>
      </c>
      <c r="K72">
        <v>7</v>
      </c>
      <c r="L72">
        <v>13</v>
      </c>
      <c r="M72" t="s">
        <v>11</v>
      </c>
      <c r="N72">
        <v>5</v>
      </c>
      <c r="O72">
        <v>32</v>
      </c>
      <c r="P72">
        <v>9</v>
      </c>
      <c r="Q72">
        <v>5</v>
      </c>
      <c r="R72">
        <v>25</v>
      </c>
      <c r="S72">
        <v>25</v>
      </c>
      <c r="T72" t="s">
        <v>11</v>
      </c>
      <c r="U72">
        <v>33</v>
      </c>
      <c r="V72">
        <v>295</v>
      </c>
      <c r="W72">
        <v>65</v>
      </c>
      <c r="X72">
        <v>45</v>
      </c>
      <c r="Y72">
        <v>232.5</v>
      </c>
      <c r="Z72">
        <v>231.5</v>
      </c>
      <c r="AA72" t="s">
        <v>11</v>
      </c>
      <c r="AB72">
        <v>68</v>
      </c>
      <c r="AC72">
        <f t="shared" si="27"/>
        <v>88.199999999999989</v>
      </c>
      <c r="AD72">
        <f t="shared" si="28"/>
        <v>795.31999999999994</v>
      </c>
      <c r="AE72">
        <f t="shared" si="29"/>
        <v>197.32</v>
      </c>
      <c r="AF72">
        <f t="shared" si="30"/>
        <v>102.92</v>
      </c>
      <c r="AG72">
        <f t="shared" si="31"/>
        <v>160.94</v>
      </c>
      <c r="AH72">
        <f t="shared" si="32"/>
        <v>144.6</v>
      </c>
      <c r="AI72">
        <f t="shared" si="33"/>
        <v>0.37414965986394561</v>
      </c>
      <c r="AJ72">
        <f t="shared" si="34"/>
        <v>0.37091988130563802</v>
      </c>
      <c r="AK72">
        <f t="shared" si="35"/>
        <v>0.32941414960470305</v>
      </c>
      <c r="AL72">
        <f t="shared" si="36"/>
        <v>0.43723280217644772</v>
      </c>
      <c r="AM72">
        <f t="shared" si="37"/>
        <v>1.4446377531999504</v>
      </c>
      <c r="AN72">
        <f t="shared" si="38"/>
        <v>1.6009681881051177</v>
      </c>
      <c r="AP72">
        <f t="shared" si="51"/>
        <v>8.370999999999972</v>
      </c>
      <c r="AQ72">
        <f t="shared" si="39"/>
        <v>0.28116871274801536</v>
      </c>
      <c r="AR72">
        <f t="shared" si="40"/>
        <v>0.32045166498721167</v>
      </c>
      <c r="AS72">
        <f t="shared" si="41"/>
        <v>0.29487406731357768</v>
      </c>
      <c r="AT72">
        <f t="shared" si="42"/>
        <v>0.50986287003627484</v>
      </c>
      <c r="AU72">
        <f t="shared" si="43"/>
        <v>0.50068843504665517</v>
      </c>
      <c r="AV72">
        <f t="shared" si="44"/>
        <v>0.5492958893223423</v>
      </c>
      <c r="AW72">
        <v>0.95324939999999891</v>
      </c>
      <c r="AX72">
        <f t="shared" si="45"/>
        <v>0.29495818486538328</v>
      </c>
      <c r="AY72">
        <f t="shared" si="46"/>
        <v>0.33616770698960002</v>
      </c>
      <c r="AZ72">
        <f t="shared" si="47"/>
        <v>0.30933569673747291</v>
      </c>
      <c r="BA72">
        <f t="shared" si="48"/>
        <v>0.53486828319669066</v>
      </c>
      <c r="BB72">
        <f t="shared" si="49"/>
        <v>0.52524390264148679</v>
      </c>
      <c r="BC72">
        <f t="shared" si="50"/>
        <v>0.57623523216730366</v>
      </c>
    </row>
    <row r="73" spans="1:55" x14ac:dyDescent="0.25">
      <c r="A73" t="s">
        <v>81</v>
      </c>
      <c r="B73">
        <v>60.9</v>
      </c>
      <c r="C73">
        <v>8.3816000000000006</v>
      </c>
      <c r="D73" s="1">
        <v>2.903E-6</v>
      </c>
      <c r="E73">
        <v>240</v>
      </c>
      <c r="G73">
        <v>0</v>
      </c>
      <c r="H73">
        <v>13</v>
      </c>
      <c r="I73">
        <v>5</v>
      </c>
      <c r="J73">
        <v>4</v>
      </c>
      <c r="K73">
        <v>5</v>
      </c>
      <c r="L73">
        <v>9</v>
      </c>
      <c r="M73" t="s">
        <v>11</v>
      </c>
      <c r="N73">
        <v>10</v>
      </c>
      <c r="O73">
        <v>34</v>
      </c>
      <c r="P73">
        <v>0</v>
      </c>
      <c r="Q73">
        <v>8</v>
      </c>
      <c r="R73">
        <v>12</v>
      </c>
      <c r="S73">
        <v>14</v>
      </c>
      <c r="T73" t="s">
        <v>11</v>
      </c>
      <c r="U73">
        <v>35</v>
      </c>
      <c r="V73">
        <v>269</v>
      </c>
      <c r="W73">
        <v>58</v>
      </c>
      <c r="X73">
        <v>63</v>
      </c>
      <c r="Y73">
        <v>111</v>
      </c>
      <c r="Z73">
        <v>129.5</v>
      </c>
      <c r="AA73" t="s">
        <v>11</v>
      </c>
      <c r="AB73">
        <v>69</v>
      </c>
      <c r="AC73">
        <f t="shared" si="27"/>
        <v>86.6</v>
      </c>
      <c r="AD73">
        <f t="shared" si="28"/>
        <v>775.68499999999995</v>
      </c>
      <c r="AE73">
        <f t="shared" si="29"/>
        <v>192.56</v>
      </c>
      <c r="AF73">
        <f t="shared" si="30"/>
        <v>102.61</v>
      </c>
      <c r="AG73">
        <f t="shared" si="31"/>
        <v>162.39500000000001</v>
      </c>
      <c r="AH73">
        <f t="shared" si="32"/>
        <v>145.92500000000001</v>
      </c>
      <c r="AI73">
        <f t="shared" si="33"/>
        <v>0.40415704387990764</v>
      </c>
      <c r="AJ73">
        <f t="shared" si="34"/>
        <v>0.3467902563540613</v>
      </c>
      <c r="AK73">
        <f t="shared" si="35"/>
        <v>0.3012048192771084</v>
      </c>
      <c r="AL73">
        <f t="shared" si="36"/>
        <v>0.61397524607738041</v>
      </c>
      <c r="AM73">
        <f t="shared" si="37"/>
        <v>0.68351858123710696</v>
      </c>
      <c r="AN73">
        <f t="shared" si="38"/>
        <v>0.88744217920164459</v>
      </c>
      <c r="AP73">
        <f t="shared" si="51"/>
        <v>8.3909999999999716</v>
      </c>
      <c r="AQ73">
        <f t="shared" si="39"/>
        <v>0.35212298704214173</v>
      </c>
      <c r="AR73">
        <f t="shared" si="40"/>
        <v>0.33648434191222643</v>
      </c>
      <c r="AS73">
        <f t="shared" si="41"/>
        <v>0.29346564997234281</v>
      </c>
      <c r="AT73">
        <f t="shared" si="42"/>
        <v>0.5784247883392154</v>
      </c>
      <c r="AU73">
        <f t="shared" si="43"/>
        <v>0.37412940531987532</v>
      </c>
      <c r="AV73">
        <f t="shared" si="44"/>
        <v>0.40143428216879318</v>
      </c>
      <c r="AW73">
        <v>0.95118182399999895</v>
      </c>
      <c r="AX73">
        <f t="shared" si="45"/>
        <v>0.37019524359849637</v>
      </c>
      <c r="AY73">
        <f t="shared" si="46"/>
        <v>0.35375396524842218</v>
      </c>
      <c r="AZ73">
        <f t="shared" si="47"/>
        <v>0.30852739462391487</v>
      </c>
      <c r="BA73">
        <f t="shared" si="48"/>
        <v>0.60811169194420611</v>
      </c>
      <c r="BB73">
        <f t="shared" si="49"/>
        <v>0.39333111281137739</v>
      </c>
      <c r="BC73">
        <f t="shared" si="50"/>
        <v>0.42203737712380174</v>
      </c>
    </row>
    <row r="74" spans="1:55" x14ac:dyDescent="0.25">
      <c r="A74" t="s">
        <v>82</v>
      </c>
      <c r="B74">
        <v>60.9</v>
      </c>
      <c r="C74">
        <v>8.4011999999999993</v>
      </c>
      <c r="D74" s="1">
        <v>2.9270000000000001E-6</v>
      </c>
      <c r="E74">
        <v>240</v>
      </c>
      <c r="G74">
        <v>3</v>
      </c>
      <c r="H74">
        <v>10</v>
      </c>
      <c r="I74">
        <v>4</v>
      </c>
      <c r="J74">
        <v>3</v>
      </c>
      <c r="K74">
        <v>9</v>
      </c>
      <c r="L74">
        <v>8</v>
      </c>
      <c r="M74" t="s">
        <v>11</v>
      </c>
      <c r="N74">
        <v>5</v>
      </c>
      <c r="O74">
        <v>33</v>
      </c>
      <c r="P74">
        <v>4</v>
      </c>
      <c r="Q74">
        <v>5</v>
      </c>
      <c r="R74">
        <v>18</v>
      </c>
      <c r="S74">
        <v>10</v>
      </c>
      <c r="T74" t="s">
        <v>11</v>
      </c>
      <c r="U74">
        <v>42</v>
      </c>
      <c r="V74">
        <v>270</v>
      </c>
      <c r="W74">
        <v>71</v>
      </c>
      <c r="X74">
        <v>66</v>
      </c>
      <c r="Y74">
        <v>122.5</v>
      </c>
      <c r="Z74">
        <v>130</v>
      </c>
      <c r="AA74" t="s">
        <v>11</v>
      </c>
      <c r="AB74">
        <v>70</v>
      </c>
      <c r="AC74">
        <f t="shared" si="27"/>
        <v>85</v>
      </c>
      <c r="AD74">
        <f t="shared" si="28"/>
        <v>756.05</v>
      </c>
      <c r="AE74">
        <f t="shared" si="29"/>
        <v>187.8</v>
      </c>
      <c r="AF74">
        <f t="shared" si="30"/>
        <v>102.3</v>
      </c>
      <c r="AG74">
        <f t="shared" si="31"/>
        <v>163.85000000000002</v>
      </c>
      <c r="AH74">
        <f t="shared" si="32"/>
        <v>147.25</v>
      </c>
      <c r="AI74">
        <f t="shared" si="33"/>
        <v>0.49411764705882355</v>
      </c>
      <c r="AJ74">
        <f t="shared" si="34"/>
        <v>0.3571192381456253</v>
      </c>
      <c r="AK74">
        <f t="shared" si="35"/>
        <v>0.37806176783812562</v>
      </c>
      <c r="AL74">
        <f t="shared" si="36"/>
        <v>0.64516129032258063</v>
      </c>
      <c r="AM74">
        <f t="shared" si="37"/>
        <v>0.74763503204150128</v>
      </c>
      <c r="AN74">
        <f t="shared" si="38"/>
        <v>0.88285229202037352</v>
      </c>
      <c r="AP74">
        <f t="shared" si="51"/>
        <v>8.4109999999999712</v>
      </c>
      <c r="AQ74">
        <f t="shared" si="39"/>
        <v>0.3716867603581484</v>
      </c>
      <c r="AR74">
        <f t="shared" si="40"/>
        <v>0.3122569878269848</v>
      </c>
      <c r="AS74">
        <f t="shared" si="41"/>
        <v>0.28332721923846776</v>
      </c>
      <c r="AT74">
        <f t="shared" si="42"/>
        <v>0.54816225374571403</v>
      </c>
      <c r="AU74">
        <f t="shared" si="43"/>
        <v>0.36366232689442307</v>
      </c>
      <c r="AV74">
        <f t="shared" si="44"/>
        <v>0.37318719284886648</v>
      </c>
      <c r="AW74">
        <v>0.94872912900000106</v>
      </c>
      <c r="AX74">
        <f t="shared" si="45"/>
        <v>0.39177331969338952</v>
      </c>
      <c r="AY74">
        <f t="shared" si="46"/>
        <v>0.32913186523124499</v>
      </c>
      <c r="AZ74">
        <f t="shared" si="47"/>
        <v>0.29863868471826743</v>
      </c>
      <c r="BA74">
        <f t="shared" si="48"/>
        <v>0.57778583685261065</v>
      </c>
      <c r="BB74">
        <f t="shared" si="49"/>
        <v>0.38331523274481716</v>
      </c>
      <c r="BC74">
        <f t="shared" si="50"/>
        <v>0.39335483800547044</v>
      </c>
    </row>
    <row r="75" spans="1:55" x14ac:dyDescent="0.25">
      <c r="A75" t="s">
        <v>83</v>
      </c>
      <c r="B75">
        <v>60.9</v>
      </c>
      <c r="C75">
        <v>8.4207999999999998</v>
      </c>
      <c r="D75" s="1">
        <v>2.932E-6</v>
      </c>
      <c r="E75">
        <v>240</v>
      </c>
      <c r="G75">
        <v>1</v>
      </c>
      <c r="H75">
        <v>16.5</v>
      </c>
      <c r="I75">
        <v>3</v>
      </c>
      <c r="J75">
        <v>3</v>
      </c>
      <c r="K75">
        <v>7</v>
      </c>
      <c r="L75">
        <v>3</v>
      </c>
      <c r="M75" t="s">
        <v>11</v>
      </c>
      <c r="N75">
        <v>6</v>
      </c>
      <c r="O75">
        <v>36</v>
      </c>
      <c r="P75">
        <v>5</v>
      </c>
      <c r="Q75">
        <v>14</v>
      </c>
      <c r="R75">
        <v>12</v>
      </c>
      <c r="S75">
        <v>10</v>
      </c>
      <c r="T75" t="s">
        <v>11</v>
      </c>
      <c r="U75">
        <v>40.5</v>
      </c>
      <c r="V75">
        <v>247</v>
      </c>
      <c r="W75">
        <v>67.5</v>
      </c>
      <c r="X75">
        <v>68.5</v>
      </c>
      <c r="Y75">
        <v>95</v>
      </c>
      <c r="Z75">
        <v>89</v>
      </c>
      <c r="AA75" t="s">
        <v>11</v>
      </c>
      <c r="AB75">
        <v>71</v>
      </c>
      <c r="AC75">
        <f t="shared" si="27"/>
        <v>83.399999999999991</v>
      </c>
      <c r="AD75">
        <f t="shared" si="28"/>
        <v>736.41499999999996</v>
      </c>
      <c r="AE75">
        <f t="shared" si="29"/>
        <v>183.04000000000002</v>
      </c>
      <c r="AF75">
        <f t="shared" si="30"/>
        <v>101.99</v>
      </c>
      <c r="AG75">
        <f t="shared" si="31"/>
        <v>165.30500000000001</v>
      </c>
      <c r="AH75">
        <f t="shared" si="32"/>
        <v>148.57499999999999</v>
      </c>
      <c r="AI75">
        <f t="shared" si="33"/>
        <v>0.48561151079136694</v>
      </c>
      <c r="AJ75">
        <f t="shared" si="34"/>
        <v>0.3354087029731877</v>
      </c>
      <c r="AK75">
        <f t="shared" si="35"/>
        <v>0.36877185314685312</v>
      </c>
      <c r="AL75">
        <f t="shared" si="36"/>
        <v>0.67163447396803611</v>
      </c>
      <c r="AM75">
        <f t="shared" si="37"/>
        <v>0.57469526027645867</v>
      </c>
      <c r="AN75">
        <f t="shared" si="38"/>
        <v>0.59902406192158852</v>
      </c>
      <c r="AP75">
        <f t="shared" si="51"/>
        <v>8.4309999999999707</v>
      </c>
      <c r="AQ75">
        <f t="shared" si="39"/>
        <v>0.30478311329828545</v>
      </c>
      <c r="AR75">
        <f t="shared" si="40"/>
        <v>0.3024036082905428</v>
      </c>
      <c r="AS75">
        <f t="shared" si="41"/>
        <v>0.27262447487054997</v>
      </c>
      <c r="AT75">
        <f t="shared" si="42"/>
        <v>0.56376598433159619</v>
      </c>
      <c r="AU75">
        <f t="shared" si="43"/>
        <v>0.31150400374863108</v>
      </c>
      <c r="AV75">
        <f t="shared" si="44"/>
        <v>0.31176037847492799</v>
      </c>
      <c r="AW75">
        <v>0.94612490100000013</v>
      </c>
      <c r="AX75">
        <f t="shared" si="45"/>
        <v>0.32213834872768599</v>
      </c>
      <c r="AY75">
        <f t="shared" si="46"/>
        <v>0.31962334779575025</v>
      </c>
      <c r="AZ75">
        <f t="shared" si="47"/>
        <v>0.28814850405311332</v>
      </c>
      <c r="BA75">
        <f t="shared" si="48"/>
        <v>0.59586845641175668</v>
      </c>
      <c r="BB75">
        <f t="shared" si="49"/>
        <v>0.32924194619483016</v>
      </c>
      <c r="BC75">
        <f t="shared" si="50"/>
        <v>0.32951291964244367</v>
      </c>
    </row>
    <row r="76" spans="1:55" x14ac:dyDescent="0.25">
      <c r="A76" t="s">
        <v>84</v>
      </c>
      <c r="B76">
        <v>60.9</v>
      </c>
      <c r="C76">
        <v>8.4411000000000005</v>
      </c>
      <c r="D76" s="1">
        <v>2.9299999999999999E-6</v>
      </c>
      <c r="E76">
        <v>240</v>
      </c>
      <c r="G76">
        <v>3</v>
      </c>
      <c r="H76">
        <v>15</v>
      </c>
      <c r="I76">
        <v>7</v>
      </c>
      <c r="J76">
        <v>3</v>
      </c>
      <c r="K76">
        <v>4</v>
      </c>
      <c r="L76">
        <v>3</v>
      </c>
      <c r="M76" t="s">
        <v>11</v>
      </c>
      <c r="N76">
        <v>2.5</v>
      </c>
      <c r="O76">
        <v>23</v>
      </c>
      <c r="P76">
        <v>5</v>
      </c>
      <c r="Q76">
        <v>6</v>
      </c>
      <c r="R76">
        <v>12</v>
      </c>
      <c r="S76">
        <v>11</v>
      </c>
      <c r="T76" t="s">
        <v>11</v>
      </c>
      <c r="U76">
        <v>34</v>
      </c>
      <c r="V76">
        <v>268</v>
      </c>
      <c r="W76">
        <v>78</v>
      </c>
      <c r="X76">
        <v>78.5</v>
      </c>
      <c r="Y76">
        <v>105</v>
      </c>
      <c r="Z76">
        <v>98</v>
      </c>
      <c r="AA76" t="s">
        <v>11</v>
      </c>
      <c r="AB76">
        <v>72</v>
      </c>
      <c r="AC76">
        <f t="shared" si="27"/>
        <v>81.8</v>
      </c>
      <c r="AD76">
        <f t="shared" si="28"/>
        <v>716.78</v>
      </c>
      <c r="AE76">
        <f t="shared" si="29"/>
        <v>178.28000000000003</v>
      </c>
      <c r="AF76">
        <f t="shared" si="30"/>
        <v>101.68</v>
      </c>
      <c r="AG76">
        <f t="shared" si="31"/>
        <v>166.76</v>
      </c>
      <c r="AH76">
        <f t="shared" si="32"/>
        <v>149.89999999999998</v>
      </c>
      <c r="AI76">
        <f t="shared" si="33"/>
        <v>0.41564792176039123</v>
      </c>
      <c r="AJ76">
        <f t="shared" si="34"/>
        <v>0.37389436089176598</v>
      </c>
      <c r="AK76">
        <f t="shared" si="35"/>
        <v>0.4375140228853488</v>
      </c>
      <c r="AL76">
        <f t="shared" si="36"/>
        <v>0.77202989771833197</v>
      </c>
      <c r="AM76">
        <f t="shared" si="37"/>
        <v>0.62964739745742393</v>
      </c>
      <c r="AN76">
        <f t="shared" si="38"/>
        <v>0.65376917945296875</v>
      </c>
      <c r="AP76">
        <f t="shared" si="51"/>
        <v>8.4509999999999703</v>
      </c>
      <c r="AQ76">
        <f t="shared" si="39"/>
        <v>0.3467968879169514</v>
      </c>
      <c r="AR76">
        <f t="shared" si="40"/>
        <v>0.32552369228504074</v>
      </c>
      <c r="AS76">
        <f t="shared" si="41"/>
        <v>0.33658766788254441</v>
      </c>
      <c r="AT76">
        <f t="shared" si="42"/>
        <v>0.61959008803358562</v>
      </c>
      <c r="AU76">
        <f t="shared" si="43"/>
        <v>0.36447324867558967</v>
      </c>
      <c r="AV76">
        <f t="shared" si="44"/>
        <v>0.30968776606836573</v>
      </c>
      <c r="AW76">
        <v>0.94379018400000003</v>
      </c>
      <c r="AX76">
        <f t="shared" si="45"/>
        <v>0.36745125537028406</v>
      </c>
      <c r="AY76">
        <f t="shared" si="46"/>
        <v>0.34491108066561615</v>
      </c>
      <c r="AZ76">
        <f t="shared" si="47"/>
        <v>0.35663399936626633</v>
      </c>
      <c r="BA76">
        <f t="shared" si="48"/>
        <v>0.65649134578579771</v>
      </c>
      <c r="BB76">
        <f t="shared" si="49"/>
        <v>0.38618037658631726</v>
      </c>
      <c r="BC76">
        <f t="shared" si="50"/>
        <v>0.32813200573440771</v>
      </c>
    </row>
    <row r="77" spans="1:55" x14ac:dyDescent="0.25">
      <c r="A77" t="s">
        <v>85</v>
      </c>
      <c r="B77">
        <v>60.9</v>
      </c>
      <c r="C77">
        <v>8.4587000000000003</v>
      </c>
      <c r="D77" s="1">
        <v>2.9160000000000001E-6</v>
      </c>
      <c r="E77">
        <v>240</v>
      </c>
      <c r="G77">
        <v>4</v>
      </c>
      <c r="H77">
        <v>14</v>
      </c>
      <c r="I77">
        <v>5</v>
      </c>
      <c r="J77">
        <v>3</v>
      </c>
      <c r="K77">
        <v>4.5</v>
      </c>
      <c r="L77">
        <v>4</v>
      </c>
      <c r="M77" t="s">
        <v>11</v>
      </c>
      <c r="N77">
        <v>4</v>
      </c>
      <c r="O77">
        <v>20</v>
      </c>
      <c r="P77">
        <v>8</v>
      </c>
      <c r="Q77">
        <v>6</v>
      </c>
      <c r="R77">
        <v>9</v>
      </c>
      <c r="S77">
        <v>5</v>
      </c>
      <c r="T77" t="s">
        <v>11</v>
      </c>
      <c r="U77">
        <v>38</v>
      </c>
      <c r="V77">
        <v>252.5</v>
      </c>
      <c r="W77">
        <v>60.5</v>
      </c>
      <c r="X77">
        <v>56</v>
      </c>
      <c r="Y77">
        <v>103.5</v>
      </c>
      <c r="Z77">
        <v>70.5</v>
      </c>
      <c r="AA77" t="s">
        <v>11</v>
      </c>
      <c r="AB77">
        <v>73</v>
      </c>
      <c r="AC77">
        <f t="shared" si="27"/>
        <v>80.199999999999989</v>
      </c>
      <c r="AD77">
        <f t="shared" si="28"/>
        <v>697.14499999999998</v>
      </c>
      <c r="AE77">
        <f t="shared" si="29"/>
        <v>173.52000000000004</v>
      </c>
      <c r="AF77">
        <f t="shared" si="30"/>
        <v>101.37</v>
      </c>
      <c r="AG77">
        <f t="shared" si="31"/>
        <v>168.215</v>
      </c>
      <c r="AH77">
        <f t="shared" si="32"/>
        <v>151.22499999999999</v>
      </c>
      <c r="AI77">
        <f t="shared" si="33"/>
        <v>0.47381546134663349</v>
      </c>
      <c r="AJ77">
        <f t="shared" si="34"/>
        <v>0.36219150965724489</v>
      </c>
      <c r="AK77">
        <f t="shared" si="35"/>
        <v>0.34866297833102805</v>
      </c>
      <c r="AL77">
        <f t="shared" si="36"/>
        <v>0.55243168590312708</v>
      </c>
      <c r="AM77">
        <f t="shared" si="37"/>
        <v>0.61528401153285972</v>
      </c>
      <c r="AN77">
        <f t="shared" si="38"/>
        <v>0.46619275913374114</v>
      </c>
      <c r="AP77">
        <f t="shared" si="51"/>
        <v>8.4709999999999699</v>
      </c>
      <c r="AQ77">
        <f t="shared" si="39"/>
        <v>0.29373813044991215</v>
      </c>
      <c r="AR77">
        <f t="shared" si="40"/>
        <v>0.31382936488077662</v>
      </c>
      <c r="AS77">
        <f t="shared" si="41"/>
        <v>0.29916150777416567</v>
      </c>
      <c r="AT77">
        <f t="shared" si="42"/>
        <v>0.53644321398897454</v>
      </c>
      <c r="AU77">
        <f t="shared" si="43"/>
        <v>0.33308983060561298</v>
      </c>
      <c r="AV77">
        <f t="shared" si="44"/>
        <v>0.29071568544080828</v>
      </c>
      <c r="AW77">
        <v>0.94094358899999975</v>
      </c>
      <c r="AX77">
        <f t="shared" si="45"/>
        <v>0.31217400690522396</v>
      </c>
      <c r="AY77">
        <f t="shared" si="46"/>
        <v>0.33352622681058164</v>
      </c>
      <c r="AZ77">
        <f t="shared" si="47"/>
        <v>0.317937771479057</v>
      </c>
      <c r="BA77">
        <f t="shared" si="48"/>
        <v>0.57011198148348796</v>
      </c>
      <c r="BB77">
        <f t="shared" si="49"/>
        <v>0.35399553650140558</v>
      </c>
      <c r="BC77">
        <f t="shared" si="50"/>
        <v>0.30896186428112044</v>
      </c>
    </row>
    <row r="78" spans="1:55" x14ac:dyDescent="0.25">
      <c r="A78" t="s">
        <v>86</v>
      </c>
      <c r="B78">
        <v>60.9</v>
      </c>
      <c r="C78">
        <v>8.4811999999999994</v>
      </c>
      <c r="D78" s="1">
        <v>2.1169999999999998E-6</v>
      </c>
      <c r="E78">
        <v>240</v>
      </c>
      <c r="G78">
        <v>4</v>
      </c>
      <c r="H78">
        <v>8</v>
      </c>
      <c r="I78">
        <v>4</v>
      </c>
      <c r="J78">
        <v>2</v>
      </c>
      <c r="K78">
        <v>7</v>
      </c>
      <c r="L78">
        <v>9</v>
      </c>
      <c r="M78" t="s">
        <v>11</v>
      </c>
      <c r="N78">
        <v>4</v>
      </c>
      <c r="O78">
        <v>19</v>
      </c>
      <c r="P78">
        <v>3</v>
      </c>
      <c r="Q78">
        <v>11</v>
      </c>
      <c r="R78">
        <v>7</v>
      </c>
      <c r="S78">
        <v>4</v>
      </c>
      <c r="T78" t="s">
        <v>11</v>
      </c>
      <c r="U78">
        <v>37.5</v>
      </c>
      <c r="V78">
        <v>228</v>
      </c>
      <c r="W78">
        <v>42</v>
      </c>
      <c r="X78">
        <v>79</v>
      </c>
      <c r="Y78">
        <v>100</v>
      </c>
      <c r="Z78">
        <v>85.5</v>
      </c>
      <c r="AA78" t="s">
        <v>11</v>
      </c>
      <c r="AB78">
        <v>74</v>
      </c>
      <c r="AC78">
        <f t="shared" si="27"/>
        <v>78.599999999999994</v>
      </c>
      <c r="AD78">
        <f t="shared" si="28"/>
        <v>677.51</v>
      </c>
      <c r="AE78">
        <f t="shared" si="29"/>
        <v>168.76</v>
      </c>
      <c r="AF78">
        <f t="shared" si="30"/>
        <v>101.06</v>
      </c>
      <c r="AG78">
        <f t="shared" si="31"/>
        <v>169.67000000000002</v>
      </c>
      <c r="AH78">
        <f t="shared" si="32"/>
        <v>152.55000000000001</v>
      </c>
      <c r="AI78">
        <f t="shared" si="33"/>
        <v>0.47709923664122139</v>
      </c>
      <c r="AJ78">
        <f t="shared" si="34"/>
        <v>0.33652639813434487</v>
      </c>
      <c r="AK78">
        <f t="shared" si="35"/>
        <v>0.24887414079165682</v>
      </c>
      <c r="AL78">
        <f t="shared" si="36"/>
        <v>0.78171383336631706</v>
      </c>
      <c r="AM78">
        <f t="shared" si="37"/>
        <v>0.58937938350916474</v>
      </c>
      <c r="AN78">
        <f t="shared" si="38"/>
        <v>0.56047197640117985</v>
      </c>
      <c r="AP78">
        <f t="shared" si="51"/>
        <v>8.4909999999999695</v>
      </c>
      <c r="AQ78">
        <f t="shared" si="39"/>
        <v>0.33135603231527033</v>
      </c>
      <c r="AR78">
        <f t="shared" si="40"/>
        <v>0.31687163497303983</v>
      </c>
      <c r="AS78">
        <f t="shared" si="41"/>
        <v>0.27096307024171962</v>
      </c>
      <c r="AT78">
        <f t="shared" si="42"/>
        <v>0.60849850471486211</v>
      </c>
      <c r="AU78">
        <f t="shared" si="43"/>
        <v>0.31719236893179764</v>
      </c>
      <c r="AV78">
        <f t="shared" si="44"/>
        <v>0.29285700047178231</v>
      </c>
      <c r="AW78">
        <v>0.93854664899999918</v>
      </c>
      <c r="AX78">
        <f t="shared" si="45"/>
        <v>0.35305227786847132</v>
      </c>
      <c r="AY78">
        <f t="shared" si="46"/>
        <v>0.33761948360335586</v>
      </c>
      <c r="AZ78">
        <f t="shared" si="47"/>
        <v>0.28870495731930301</v>
      </c>
      <c r="BA78">
        <f t="shared" si="48"/>
        <v>0.64834124693024464</v>
      </c>
      <c r="BB78">
        <f t="shared" si="49"/>
        <v>0.33796121830466191</v>
      </c>
      <c r="BC78">
        <f t="shared" si="50"/>
        <v>0.31203243949974679</v>
      </c>
    </row>
    <row r="79" spans="1:55" x14ac:dyDescent="0.25">
      <c r="A79" t="s">
        <v>87</v>
      </c>
      <c r="B79">
        <v>60</v>
      </c>
      <c r="C79">
        <v>8.5018999999999991</v>
      </c>
      <c r="D79" s="1">
        <v>2.2409999999999998E-6</v>
      </c>
      <c r="E79">
        <v>240</v>
      </c>
      <c r="G79">
        <v>5</v>
      </c>
      <c r="H79">
        <v>17</v>
      </c>
      <c r="I79">
        <v>3</v>
      </c>
      <c r="J79">
        <v>3</v>
      </c>
      <c r="K79">
        <v>4</v>
      </c>
      <c r="L79">
        <v>4</v>
      </c>
      <c r="M79" t="s">
        <v>11</v>
      </c>
      <c r="N79">
        <v>3</v>
      </c>
      <c r="O79">
        <v>25</v>
      </c>
      <c r="P79">
        <v>2</v>
      </c>
      <c r="Q79">
        <v>5</v>
      </c>
      <c r="R79">
        <v>7</v>
      </c>
      <c r="S79">
        <v>7</v>
      </c>
      <c r="T79" t="s">
        <v>11</v>
      </c>
      <c r="U79">
        <v>59</v>
      </c>
      <c r="V79">
        <v>232.5</v>
      </c>
      <c r="W79">
        <v>51</v>
      </c>
      <c r="X79">
        <v>70.5</v>
      </c>
      <c r="Y79">
        <v>92</v>
      </c>
      <c r="Z79">
        <v>89</v>
      </c>
      <c r="AA79" t="s">
        <v>11</v>
      </c>
      <c r="AB79">
        <v>75</v>
      </c>
      <c r="AC79">
        <f t="shared" si="27"/>
        <v>77</v>
      </c>
      <c r="AD79">
        <f t="shared" si="28"/>
        <v>657.87499999999977</v>
      </c>
      <c r="AE79">
        <f t="shared" si="29"/>
        <v>164</v>
      </c>
      <c r="AF79">
        <f t="shared" si="30"/>
        <v>100.75</v>
      </c>
      <c r="AG79">
        <f t="shared" si="31"/>
        <v>171.125</v>
      </c>
      <c r="AH79">
        <f t="shared" si="32"/>
        <v>153.875</v>
      </c>
      <c r="AI79">
        <f t="shared" si="33"/>
        <v>0.76623376623376627</v>
      </c>
      <c r="AJ79">
        <f t="shared" si="34"/>
        <v>0.35341060231806964</v>
      </c>
      <c r="AK79">
        <f t="shared" si="35"/>
        <v>0.31097560975609756</v>
      </c>
      <c r="AL79">
        <f t="shared" si="36"/>
        <v>0.69975186104218368</v>
      </c>
      <c r="AM79">
        <f t="shared" si="37"/>
        <v>0.53761869978086196</v>
      </c>
      <c r="AN79">
        <f t="shared" si="38"/>
        <v>0.57839155158407796</v>
      </c>
      <c r="AP79">
        <f t="shared" si="51"/>
        <v>8.510999999999969</v>
      </c>
      <c r="AQ79">
        <f t="shared" si="39"/>
        <v>0.44374057308142251</v>
      </c>
      <c r="AR79">
        <f t="shared" si="40"/>
        <v>0.32683843386774664</v>
      </c>
      <c r="AS79">
        <f t="shared" si="41"/>
        <v>0.30608437006753142</v>
      </c>
      <c r="AT79">
        <f t="shared" si="42"/>
        <v>0.51482845919875031</v>
      </c>
      <c r="AU79">
        <f t="shared" si="43"/>
        <v>0.32300353091435197</v>
      </c>
      <c r="AV79">
        <f t="shared" si="44"/>
        <v>0.29349515511524815</v>
      </c>
      <c r="AW79">
        <v>0.93557459999999892</v>
      </c>
      <c r="AX79">
        <f t="shared" si="45"/>
        <v>0.47429737092202268</v>
      </c>
      <c r="AY79">
        <f t="shared" si="46"/>
        <v>0.34934513385436822</v>
      </c>
      <c r="AZ79">
        <f t="shared" si="47"/>
        <v>0.32716190677636159</v>
      </c>
      <c r="BA79">
        <f t="shared" si="48"/>
        <v>0.55028050055949673</v>
      </c>
      <c r="BB79">
        <f t="shared" si="49"/>
        <v>0.34524615237988754</v>
      </c>
      <c r="BC79">
        <f t="shared" si="50"/>
        <v>0.31370577516239589</v>
      </c>
    </row>
    <row r="80" spans="1:55" x14ac:dyDescent="0.25">
      <c r="A80" t="s">
        <v>88</v>
      </c>
      <c r="B80">
        <v>60.9</v>
      </c>
      <c r="C80">
        <v>8.5198</v>
      </c>
      <c r="D80" s="1">
        <v>2.0600000000000002E-6</v>
      </c>
      <c r="E80">
        <v>240</v>
      </c>
      <c r="G80">
        <v>4</v>
      </c>
      <c r="H80">
        <v>8</v>
      </c>
      <c r="I80">
        <v>4</v>
      </c>
      <c r="J80">
        <v>1</v>
      </c>
      <c r="K80">
        <v>3</v>
      </c>
      <c r="L80">
        <v>8</v>
      </c>
      <c r="M80" t="s">
        <v>11</v>
      </c>
      <c r="N80">
        <v>1</v>
      </c>
      <c r="O80">
        <v>21</v>
      </c>
      <c r="P80">
        <v>9</v>
      </c>
      <c r="Q80">
        <v>5</v>
      </c>
      <c r="R80">
        <v>11</v>
      </c>
      <c r="S80">
        <v>10</v>
      </c>
      <c r="T80" t="s">
        <v>11</v>
      </c>
      <c r="U80">
        <v>43</v>
      </c>
      <c r="V80">
        <v>226</v>
      </c>
      <c r="W80">
        <v>58</v>
      </c>
      <c r="X80">
        <v>65</v>
      </c>
      <c r="Y80">
        <v>91</v>
      </c>
      <c r="Z80">
        <v>83.5</v>
      </c>
      <c r="AA80" t="s">
        <v>11</v>
      </c>
      <c r="AB80">
        <v>76</v>
      </c>
      <c r="AC80">
        <f t="shared" si="27"/>
        <v>75.399999999999991</v>
      </c>
      <c r="AD80">
        <f t="shared" si="28"/>
        <v>638.23999999999978</v>
      </c>
      <c r="AE80">
        <f t="shared" si="29"/>
        <v>159.24</v>
      </c>
      <c r="AF80">
        <f t="shared" si="30"/>
        <v>100.44</v>
      </c>
      <c r="AG80">
        <f t="shared" si="31"/>
        <v>172.58</v>
      </c>
      <c r="AH80">
        <f t="shared" si="32"/>
        <v>155.19999999999999</v>
      </c>
      <c r="AI80">
        <f t="shared" si="33"/>
        <v>0.57029177718832902</v>
      </c>
      <c r="AJ80">
        <f t="shared" si="34"/>
        <v>0.35409877162196052</v>
      </c>
      <c r="AK80">
        <f t="shared" si="35"/>
        <v>0.36423009294147196</v>
      </c>
      <c r="AL80">
        <f t="shared" si="36"/>
        <v>0.64715252887295904</v>
      </c>
      <c r="AM80">
        <f t="shared" si="37"/>
        <v>0.52729169081005911</v>
      </c>
      <c r="AN80">
        <f t="shared" si="38"/>
        <v>0.53801546391752586</v>
      </c>
      <c r="AP80">
        <f t="shared" si="51"/>
        <v>8.5309999999999686</v>
      </c>
      <c r="AQ80">
        <f t="shared" si="39"/>
        <v>0.30138330067025004</v>
      </c>
      <c r="AR80">
        <f t="shared" si="40"/>
        <v>0.32914668690456583</v>
      </c>
      <c r="AS80">
        <f t="shared" si="41"/>
        <v>0.34287170158904268</v>
      </c>
      <c r="AT80">
        <f t="shared" si="42"/>
        <v>0.54705836680313813</v>
      </c>
      <c r="AU80">
        <f t="shared" si="43"/>
        <v>0.32441522415108714</v>
      </c>
      <c r="AV80">
        <f t="shared" si="44"/>
        <v>0.28604883507229706</v>
      </c>
      <c r="AW80">
        <v>0.93320139999999885</v>
      </c>
      <c r="AX80">
        <f t="shared" si="45"/>
        <v>0.32295633147383879</v>
      </c>
      <c r="AY80">
        <f t="shared" si="46"/>
        <v>0.3527070221975302</v>
      </c>
      <c r="AZ80">
        <f t="shared" si="47"/>
        <v>0.36741447407713179</v>
      </c>
      <c r="BA80">
        <f t="shared" si="48"/>
        <v>0.58621683036817007</v>
      </c>
      <c r="BB80">
        <f t="shared" si="49"/>
        <v>0.34763688111814617</v>
      </c>
      <c r="BC80">
        <f t="shared" si="50"/>
        <v>0.30652422410885516</v>
      </c>
    </row>
    <row r="81" spans="1:55" x14ac:dyDescent="0.25">
      <c r="A81" t="s">
        <v>89</v>
      </c>
      <c r="B81">
        <v>60.9</v>
      </c>
      <c r="C81">
        <v>8.5395000000000003</v>
      </c>
      <c r="D81" s="1">
        <v>2.6479999999999999E-6</v>
      </c>
      <c r="E81">
        <v>240</v>
      </c>
      <c r="G81">
        <v>2</v>
      </c>
      <c r="H81">
        <v>10</v>
      </c>
      <c r="I81">
        <v>1</v>
      </c>
      <c r="J81">
        <v>5</v>
      </c>
      <c r="K81">
        <v>5</v>
      </c>
      <c r="L81">
        <v>3</v>
      </c>
      <c r="M81" t="s">
        <v>11</v>
      </c>
      <c r="N81">
        <v>5</v>
      </c>
      <c r="O81">
        <v>19</v>
      </c>
      <c r="P81">
        <v>7</v>
      </c>
      <c r="Q81">
        <v>6</v>
      </c>
      <c r="R81">
        <v>13</v>
      </c>
      <c r="S81">
        <v>6</v>
      </c>
      <c r="T81" t="s">
        <v>11</v>
      </c>
      <c r="U81">
        <v>43</v>
      </c>
      <c r="V81">
        <v>224.5</v>
      </c>
      <c r="W81">
        <v>49</v>
      </c>
      <c r="X81">
        <v>72.5</v>
      </c>
      <c r="Y81">
        <v>86</v>
      </c>
      <c r="Z81">
        <v>88</v>
      </c>
      <c r="AA81" t="s">
        <v>11</v>
      </c>
      <c r="AB81">
        <v>77</v>
      </c>
      <c r="AC81">
        <f t="shared" si="27"/>
        <v>73.8</v>
      </c>
      <c r="AD81">
        <f t="shared" si="28"/>
        <v>618.60499999999979</v>
      </c>
      <c r="AE81">
        <f t="shared" si="29"/>
        <v>154.48000000000002</v>
      </c>
      <c r="AF81">
        <f t="shared" si="30"/>
        <v>100.13</v>
      </c>
      <c r="AG81">
        <f t="shared" si="31"/>
        <v>174.03500000000003</v>
      </c>
      <c r="AH81">
        <f t="shared" si="32"/>
        <v>156.52499999999998</v>
      </c>
      <c r="AI81">
        <f t="shared" si="33"/>
        <v>0.58265582655826564</v>
      </c>
      <c r="AJ81">
        <f t="shared" si="34"/>
        <v>0.36291332918421298</v>
      </c>
      <c r="AK81">
        <f t="shared" si="35"/>
        <v>0.31719316416364574</v>
      </c>
      <c r="AL81">
        <f t="shared" si="36"/>
        <v>0.72405872365924306</v>
      </c>
      <c r="AM81">
        <f t="shared" si="37"/>
        <v>0.49415347487574329</v>
      </c>
      <c r="AN81">
        <f t="shared" si="38"/>
        <v>0.56221050950327434</v>
      </c>
      <c r="AP81">
        <f t="shared" si="51"/>
        <v>8.5509999999999682</v>
      </c>
      <c r="AQ81">
        <f t="shared" si="39"/>
        <v>0.42083353751326891</v>
      </c>
      <c r="AR81">
        <f t="shared" si="40"/>
        <v>0.30661938586107562</v>
      </c>
      <c r="AS81">
        <f t="shared" si="41"/>
        <v>0.30028646377018464</v>
      </c>
      <c r="AT81">
        <f t="shared" si="42"/>
        <v>0.6103948878227291</v>
      </c>
      <c r="AU81">
        <f t="shared" si="43"/>
        <v>0.31582638384007761</v>
      </c>
      <c r="AV81">
        <f t="shared" si="44"/>
        <v>0.27834360197081864</v>
      </c>
      <c r="AW81">
        <v>0.93053862400000042</v>
      </c>
      <c r="AX81">
        <f t="shared" si="45"/>
        <v>0.4522472540734308</v>
      </c>
      <c r="AY81">
        <f t="shared" si="46"/>
        <v>0.32950742500407537</v>
      </c>
      <c r="AZ81">
        <f t="shared" si="47"/>
        <v>0.32270177295744845</v>
      </c>
      <c r="BA81">
        <f t="shared" si="48"/>
        <v>0.65595868035965466</v>
      </c>
      <c r="BB81">
        <f t="shared" si="49"/>
        <v>0.33940169241172463</v>
      </c>
      <c r="BC81">
        <f t="shared" si="50"/>
        <v>0.29912095510268527</v>
      </c>
    </row>
    <row r="82" spans="1:55" x14ac:dyDescent="0.25">
      <c r="A82" t="s">
        <v>90</v>
      </c>
      <c r="B82">
        <v>60.9</v>
      </c>
      <c r="C82">
        <v>8.5609000000000002</v>
      </c>
      <c r="D82" s="1">
        <v>2.9160000000000001E-6</v>
      </c>
      <c r="E82">
        <v>240</v>
      </c>
      <c r="G82">
        <v>2</v>
      </c>
      <c r="H82">
        <v>10</v>
      </c>
      <c r="I82">
        <v>4</v>
      </c>
      <c r="J82">
        <v>5</v>
      </c>
      <c r="K82">
        <v>4</v>
      </c>
      <c r="L82">
        <v>4.5</v>
      </c>
      <c r="M82" t="s">
        <v>11</v>
      </c>
      <c r="N82">
        <v>7</v>
      </c>
      <c r="O82">
        <v>20</v>
      </c>
      <c r="P82">
        <v>3</v>
      </c>
      <c r="Q82">
        <v>5.5</v>
      </c>
      <c r="R82">
        <v>6</v>
      </c>
      <c r="S82">
        <v>9.5</v>
      </c>
      <c r="T82" t="s">
        <v>11</v>
      </c>
      <c r="U82">
        <v>36</v>
      </c>
      <c r="V82">
        <v>243.5</v>
      </c>
      <c r="W82">
        <v>60.5</v>
      </c>
      <c r="X82">
        <v>70</v>
      </c>
      <c r="Y82">
        <v>80</v>
      </c>
      <c r="Z82">
        <v>86.5</v>
      </c>
      <c r="AA82" t="s">
        <v>11</v>
      </c>
      <c r="AB82">
        <v>78</v>
      </c>
      <c r="AC82">
        <f t="shared" si="27"/>
        <v>72.199999999999989</v>
      </c>
      <c r="AD82">
        <f t="shared" si="28"/>
        <v>598.9699999999998</v>
      </c>
      <c r="AE82">
        <f t="shared" si="29"/>
        <v>149.72000000000003</v>
      </c>
      <c r="AF82">
        <f t="shared" si="30"/>
        <v>99.82</v>
      </c>
      <c r="AG82">
        <f t="shared" si="31"/>
        <v>175.49</v>
      </c>
      <c r="AH82">
        <f t="shared" si="32"/>
        <v>157.85</v>
      </c>
      <c r="AI82">
        <f t="shared" si="33"/>
        <v>0.49861495844875353</v>
      </c>
      <c r="AJ82">
        <f t="shared" si="34"/>
        <v>0.40653121191378544</v>
      </c>
      <c r="AK82">
        <f t="shared" si="35"/>
        <v>0.40408763024312044</v>
      </c>
      <c r="AL82">
        <f t="shared" si="36"/>
        <v>0.70126227208976166</v>
      </c>
      <c r="AM82">
        <f t="shared" si="37"/>
        <v>0.45586643113567721</v>
      </c>
      <c r="AN82">
        <f t="shared" si="38"/>
        <v>0.54798859676908462</v>
      </c>
      <c r="AP82">
        <f t="shared" si="51"/>
        <v>8.5709999999999678</v>
      </c>
      <c r="AQ82">
        <f t="shared" si="39"/>
        <v>0.39637607668131436</v>
      </c>
      <c r="AR82">
        <f t="shared" si="40"/>
        <v>0.32280177004964894</v>
      </c>
      <c r="AS82">
        <f t="shared" si="41"/>
        <v>0.30699855030908119</v>
      </c>
      <c r="AT82">
        <f t="shared" si="42"/>
        <v>0.56333985922250296</v>
      </c>
      <c r="AU82">
        <f t="shared" si="43"/>
        <v>0.27849064624042413</v>
      </c>
      <c r="AV82">
        <f t="shared" si="44"/>
        <v>0.28710902881810829</v>
      </c>
      <c r="AW82">
        <v>0.92728484099999875</v>
      </c>
      <c r="AX82">
        <f t="shared" si="45"/>
        <v>0.42745881217453752</v>
      </c>
      <c r="AY82">
        <f t="shared" si="46"/>
        <v>0.34811500822286101</v>
      </c>
      <c r="AZ82">
        <f t="shared" si="47"/>
        <v>0.33107254290710614</v>
      </c>
      <c r="BA82">
        <f t="shared" si="48"/>
        <v>0.60751544111838196</v>
      </c>
      <c r="BB82">
        <f t="shared" si="49"/>
        <v>0.30032912642041615</v>
      </c>
      <c r="BC82">
        <f t="shared" si="50"/>
        <v>0.30962333915486567</v>
      </c>
    </row>
    <row r="83" spans="1:55" x14ac:dyDescent="0.25">
      <c r="A83" t="s">
        <v>91</v>
      </c>
      <c r="B83">
        <v>60.9</v>
      </c>
      <c r="C83">
        <v>8.5778999999999996</v>
      </c>
      <c r="D83" s="1">
        <v>2.932E-6</v>
      </c>
      <c r="E83">
        <v>240</v>
      </c>
      <c r="G83">
        <v>1</v>
      </c>
      <c r="H83">
        <v>14</v>
      </c>
      <c r="I83">
        <v>2</v>
      </c>
      <c r="J83">
        <v>3</v>
      </c>
      <c r="K83">
        <v>9</v>
      </c>
      <c r="L83">
        <v>7</v>
      </c>
      <c r="M83" t="s">
        <v>11</v>
      </c>
      <c r="N83">
        <v>1</v>
      </c>
      <c r="O83">
        <v>31</v>
      </c>
      <c r="P83">
        <v>3</v>
      </c>
      <c r="Q83">
        <v>7</v>
      </c>
      <c r="R83">
        <v>9</v>
      </c>
      <c r="S83">
        <v>6</v>
      </c>
      <c r="T83" t="s">
        <v>11</v>
      </c>
      <c r="U83">
        <v>34</v>
      </c>
      <c r="V83">
        <v>239</v>
      </c>
      <c r="W83">
        <v>44.5</v>
      </c>
      <c r="X83">
        <v>90</v>
      </c>
      <c r="Y83">
        <v>97.5</v>
      </c>
      <c r="Z83">
        <v>69</v>
      </c>
      <c r="AA83" t="s">
        <v>11</v>
      </c>
      <c r="AB83">
        <v>79</v>
      </c>
      <c r="AC83">
        <f t="shared" si="27"/>
        <v>70.599999999999994</v>
      </c>
      <c r="AD83">
        <f t="shared" si="28"/>
        <v>579.33499999999981</v>
      </c>
      <c r="AE83">
        <f t="shared" si="29"/>
        <v>144.96000000000004</v>
      </c>
      <c r="AF83">
        <f t="shared" si="30"/>
        <v>99.51</v>
      </c>
      <c r="AG83">
        <f t="shared" si="31"/>
        <v>176.94499999999999</v>
      </c>
      <c r="AH83">
        <f t="shared" si="32"/>
        <v>159.17500000000001</v>
      </c>
      <c r="AI83">
        <f t="shared" si="33"/>
        <v>0.48158640226628902</v>
      </c>
      <c r="AJ83">
        <f t="shared" si="34"/>
        <v>0.4125419662198902</v>
      </c>
      <c r="AK83">
        <f t="shared" si="35"/>
        <v>0.30698123620309042</v>
      </c>
      <c r="AL83">
        <f t="shared" si="36"/>
        <v>0.90443171540548684</v>
      </c>
      <c r="AM83">
        <f t="shared" si="37"/>
        <v>0.5510186781203199</v>
      </c>
      <c r="AN83">
        <f t="shared" si="38"/>
        <v>0.43348515784513897</v>
      </c>
      <c r="AP83">
        <f t="shared" si="51"/>
        <v>8.5909999999999673</v>
      </c>
      <c r="AQ83">
        <f t="shared" si="39"/>
        <v>0.40050497362486687</v>
      </c>
      <c r="AR83">
        <f t="shared" si="40"/>
        <v>0.37930663331784847</v>
      </c>
      <c r="AS83">
        <f t="shared" si="41"/>
        <v>0.32680242409020072</v>
      </c>
      <c r="AT83">
        <f t="shared" si="42"/>
        <v>0.62742661259768051</v>
      </c>
      <c r="AU83">
        <f t="shared" si="43"/>
        <v>0.29905844706001539</v>
      </c>
      <c r="AV83">
        <f t="shared" si="44"/>
        <v>0.30779777195850633</v>
      </c>
      <c r="AW83">
        <v>0.92391798900000044</v>
      </c>
      <c r="AX83">
        <f t="shared" si="45"/>
        <v>0.43348541579794553</v>
      </c>
      <c r="AY83">
        <f t="shared" si="46"/>
        <v>0.41054145263303049</v>
      </c>
      <c r="AZ83">
        <f t="shared" si="47"/>
        <v>0.35371367153908784</v>
      </c>
      <c r="BA83">
        <f t="shared" si="48"/>
        <v>0.67909340446631372</v>
      </c>
      <c r="BB83">
        <f t="shared" si="49"/>
        <v>0.32368505713770146</v>
      </c>
      <c r="BC83">
        <f t="shared" si="50"/>
        <v>0.33314404051343371</v>
      </c>
    </row>
    <row r="84" spans="1:55" x14ac:dyDescent="0.25">
      <c r="A84" t="s">
        <v>92</v>
      </c>
      <c r="B84">
        <v>60.9</v>
      </c>
      <c r="C84">
        <v>8.5995000000000008</v>
      </c>
      <c r="D84" s="1">
        <v>2.9270000000000001E-6</v>
      </c>
      <c r="E84">
        <v>240</v>
      </c>
      <c r="G84">
        <v>1</v>
      </c>
      <c r="H84">
        <v>8</v>
      </c>
      <c r="I84">
        <v>3</v>
      </c>
      <c r="J84">
        <v>4.5</v>
      </c>
      <c r="K84">
        <v>5</v>
      </c>
      <c r="L84">
        <v>5</v>
      </c>
      <c r="M84" t="s">
        <v>11</v>
      </c>
      <c r="N84">
        <v>7</v>
      </c>
      <c r="O84">
        <v>21</v>
      </c>
      <c r="P84">
        <v>3</v>
      </c>
      <c r="Q84">
        <v>8</v>
      </c>
      <c r="R84">
        <v>15</v>
      </c>
      <c r="S84">
        <v>9</v>
      </c>
      <c r="T84" t="s">
        <v>11</v>
      </c>
      <c r="U84">
        <v>40</v>
      </c>
      <c r="V84">
        <v>214</v>
      </c>
      <c r="W84">
        <v>48.5</v>
      </c>
      <c r="X84">
        <v>80</v>
      </c>
      <c r="Y84">
        <v>99</v>
      </c>
      <c r="Z84">
        <v>80</v>
      </c>
      <c r="AA84" t="s">
        <v>11</v>
      </c>
      <c r="AB84">
        <v>80</v>
      </c>
      <c r="AC84">
        <f t="shared" si="27"/>
        <v>69</v>
      </c>
      <c r="AD84">
        <f t="shared" si="28"/>
        <v>559.69999999999982</v>
      </c>
      <c r="AE84">
        <f t="shared" si="29"/>
        <v>140.20000000000005</v>
      </c>
      <c r="AF84">
        <f t="shared" si="30"/>
        <v>99.2</v>
      </c>
      <c r="AG84">
        <f t="shared" si="31"/>
        <v>178.4</v>
      </c>
      <c r="AH84">
        <f t="shared" si="32"/>
        <v>160.5</v>
      </c>
      <c r="AI84">
        <f t="shared" si="33"/>
        <v>0.57971014492753625</v>
      </c>
      <c r="AJ84">
        <f t="shared" si="34"/>
        <v>0.38234768626049681</v>
      </c>
      <c r="AK84">
        <f t="shared" si="35"/>
        <v>0.34593437945791716</v>
      </c>
      <c r="AL84">
        <f t="shared" si="36"/>
        <v>0.80645161290322576</v>
      </c>
      <c r="AM84">
        <f t="shared" si="37"/>
        <v>0.55493273542600896</v>
      </c>
      <c r="AN84">
        <f t="shared" si="38"/>
        <v>0.49844236760124611</v>
      </c>
      <c r="AP84">
        <f t="shared" si="51"/>
        <v>8.6109999999999669</v>
      </c>
      <c r="AQ84">
        <f t="shared" si="39"/>
        <v>0.39069241945314231</v>
      </c>
      <c r="AR84">
        <f t="shared" si="40"/>
        <v>0.33945301594538024</v>
      </c>
      <c r="AS84">
        <f t="shared" si="41"/>
        <v>0.34718904993702282</v>
      </c>
      <c r="AT84">
        <f t="shared" si="42"/>
        <v>0.66725255486546242</v>
      </c>
      <c r="AU84">
        <f t="shared" si="43"/>
        <v>0.32448542973395095</v>
      </c>
      <c r="AV84">
        <f t="shared" si="44"/>
        <v>0.26328495312968742</v>
      </c>
      <c r="AW84">
        <v>0.92121020100000006</v>
      </c>
      <c r="AX84">
        <f t="shared" si="45"/>
        <v>0.42410778672341504</v>
      </c>
      <c r="AY84">
        <f t="shared" si="46"/>
        <v>0.36848594986995831</v>
      </c>
      <c r="AZ84">
        <f t="shared" si="47"/>
        <v>0.37688363585220741</v>
      </c>
      <c r="BA84">
        <f t="shared" si="48"/>
        <v>0.72432171738995144</v>
      </c>
      <c r="BB84">
        <f t="shared" si="49"/>
        <v>0.35223820728614674</v>
      </c>
      <c r="BC84">
        <f t="shared" si="50"/>
        <v>0.28580334091381537</v>
      </c>
    </row>
    <row r="85" spans="1:55" x14ac:dyDescent="0.25">
      <c r="A85" t="s">
        <v>93</v>
      </c>
      <c r="B85">
        <v>60.9</v>
      </c>
      <c r="C85">
        <v>8.6188000000000002</v>
      </c>
      <c r="D85" s="1">
        <v>2.9359999999999999E-6</v>
      </c>
      <c r="E85">
        <v>240</v>
      </c>
      <c r="G85">
        <v>5</v>
      </c>
      <c r="H85">
        <v>9</v>
      </c>
      <c r="I85">
        <v>4</v>
      </c>
      <c r="J85">
        <v>6</v>
      </c>
      <c r="K85">
        <v>7</v>
      </c>
      <c r="L85">
        <v>9</v>
      </c>
      <c r="M85" t="s">
        <v>11</v>
      </c>
      <c r="N85">
        <v>4</v>
      </c>
      <c r="O85">
        <v>18</v>
      </c>
      <c r="P85">
        <v>6</v>
      </c>
      <c r="Q85">
        <v>5</v>
      </c>
      <c r="R85">
        <v>11</v>
      </c>
      <c r="S85">
        <v>8</v>
      </c>
      <c r="T85" t="s">
        <v>11</v>
      </c>
      <c r="U85">
        <v>43</v>
      </c>
      <c r="V85">
        <v>180</v>
      </c>
      <c r="W85">
        <v>47.5</v>
      </c>
      <c r="X85">
        <v>83.5</v>
      </c>
      <c r="Y85">
        <v>108</v>
      </c>
      <c r="Z85">
        <v>81</v>
      </c>
      <c r="AA85" t="s">
        <v>11</v>
      </c>
      <c r="AB85">
        <v>81</v>
      </c>
      <c r="AC85">
        <f t="shared" si="27"/>
        <v>67.400000000000006</v>
      </c>
      <c r="AD85">
        <f t="shared" si="28"/>
        <v>540.06499999999983</v>
      </c>
      <c r="AE85">
        <f t="shared" si="29"/>
        <v>135.44</v>
      </c>
      <c r="AF85">
        <f t="shared" si="30"/>
        <v>98.89</v>
      </c>
      <c r="AG85">
        <f t="shared" si="31"/>
        <v>179.85500000000002</v>
      </c>
      <c r="AH85">
        <f t="shared" si="32"/>
        <v>161.82499999999999</v>
      </c>
      <c r="AI85">
        <f t="shared" si="33"/>
        <v>0.63798219584569726</v>
      </c>
      <c r="AJ85">
        <f t="shared" si="34"/>
        <v>0.33329321470563739</v>
      </c>
      <c r="AK85">
        <f t="shared" si="35"/>
        <v>0.35070880094506796</v>
      </c>
      <c r="AL85">
        <f t="shared" si="36"/>
        <v>0.84437253514005461</v>
      </c>
      <c r="AM85">
        <f t="shared" si="37"/>
        <v>0.60048372299908248</v>
      </c>
      <c r="AN85">
        <f t="shared" si="38"/>
        <v>0.50054070755445701</v>
      </c>
      <c r="AP85">
        <f t="shared" si="51"/>
        <v>8.6309999999999665</v>
      </c>
      <c r="AQ85">
        <f t="shared" si="39"/>
        <v>0.46415683103658767</v>
      </c>
      <c r="AR85">
        <f t="shared" si="40"/>
        <v>0.32736738082560285</v>
      </c>
      <c r="AS85">
        <f t="shared" si="41"/>
        <v>0.36416568073663302</v>
      </c>
      <c r="AT85">
        <f t="shared" si="42"/>
        <v>0.65345461382909886</v>
      </c>
      <c r="AU85">
        <f t="shared" si="43"/>
        <v>0.33989741160458076</v>
      </c>
      <c r="AV85">
        <f t="shared" si="44"/>
        <v>0.27602105140808308</v>
      </c>
      <c r="AW85">
        <v>0.91745701600000018</v>
      </c>
      <c r="AX85">
        <f t="shared" si="45"/>
        <v>0.50591670556976542</v>
      </c>
      <c r="AY85">
        <f t="shared" si="46"/>
        <v>0.35682040151906452</v>
      </c>
      <c r="AZ85">
        <f t="shared" si="47"/>
        <v>0.39692941945591154</v>
      </c>
      <c r="BA85">
        <f t="shared" si="48"/>
        <v>0.71224548118677067</v>
      </c>
      <c r="BB85">
        <f t="shared" si="49"/>
        <v>0.37047775064873523</v>
      </c>
      <c r="BC85">
        <f t="shared" si="50"/>
        <v>0.30085447775144925</v>
      </c>
    </row>
    <row r="86" spans="1:55" x14ac:dyDescent="0.25">
      <c r="A86" t="s">
        <v>94</v>
      </c>
      <c r="B86">
        <v>60.9</v>
      </c>
      <c r="C86">
        <v>8.6405999999999992</v>
      </c>
      <c r="D86" s="1">
        <v>2.9160000000000001E-6</v>
      </c>
      <c r="E86">
        <v>240</v>
      </c>
      <c r="G86">
        <v>0</v>
      </c>
      <c r="H86">
        <v>15</v>
      </c>
      <c r="I86">
        <v>4</v>
      </c>
      <c r="J86">
        <v>4.5</v>
      </c>
      <c r="K86">
        <v>9.5</v>
      </c>
      <c r="L86">
        <v>10</v>
      </c>
      <c r="M86" t="s">
        <v>11</v>
      </c>
      <c r="N86">
        <v>0</v>
      </c>
      <c r="O86">
        <v>32</v>
      </c>
      <c r="P86">
        <v>7.5</v>
      </c>
      <c r="Q86">
        <v>6</v>
      </c>
      <c r="R86">
        <v>14</v>
      </c>
      <c r="S86">
        <v>18</v>
      </c>
      <c r="T86" t="s">
        <v>11</v>
      </c>
      <c r="U86">
        <v>36</v>
      </c>
      <c r="V86">
        <v>209</v>
      </c>
      <c r="W86">
        <v>56</v>
      </c>
      <c r="X86">
        <v>72.5</v>
      </c>
      <c r="Y86">
        <v>123.5</v>
      </c>
      <c r="Z86">
        <v>114</v>
      </c>
      <c r="AA86" t="s">
        <v>11</v>
      </c>
      <c r="AB86">
        <v>82</v>
      </c>
      <c r="AC86">
        <f t="shared" si="27"/>
        <v>65.799999999999983</v>
      </c>
      <c r="AD86">
        <f t="shared" si="28"/>
        <v>520.42999999999984</v>
      </c>
      <c r="AE86">
        <f t="shared" si="29"/>
        <v>130.68</v>
      </c>
      <c r="AF86">
        <f t="shared" si="30"/>
        <v>98.58</v>
      </c>
      <c r="AG86">
        <f t="shared" si="31"/>
        <v>181.31</v>
      </c>
      <c r="AH86">
        <f t="shared" si="32"/>
        <v>163.14999999999998</v>
      </c>
      <c r="AI86">
        <f t="shared" si="33"/>
        <v>0.54711246200607921</v>
      </c>
      <c r="AJ86">
        <f t="shared" si="34"/>
        <v>0.40159099206425469</v>
      </c>
      <c r="AK86">
        <f t="shared" si="35"/>
        <v>0.42852770125497397</v>
      </c>
      <c r="AL86">
        <f t="shared" si="36"/>
        <v>0.7354432947859606</v>
      </c>
      <c r="AM86">
        <f t="shared" si="37"/>
        <v>0.68115382494070931</v>
      </c>
      <c r="AN86">
        <f t="shared" si="38"/>
        <v>0.69874348758810922</v>
      </c>
      <c r="AP86">
        <f t="shared" si="51"/>
        <v>8.6509999999999661</v>
      </c>
      <c r="AQ86">
        <f t="shared" si="39"/>
        <v>0.37087804218707465</v>
      </c>
      <c r="AR86">
        <f t="shared" si="40"/>
        <v>0.37035544373667717</v>
      </c>
      <c r="AS86">
        <f t="shared" si="41"/>
        <v>0.39695612788199253</v>
      </c>
      <c r="AT86">
        <f t="shared" si="42"/>
        <v>0.64197565813948287</v>
      </c>
      <c r="AU86">
        <f t="shared" si="43"/>
        <v>0.35551414226295197</v>
      </c>
      <c r="AV86">
        <f t="shared" si="44"/>
        <v>0.33753777288363346</v>
      </c>
      <c r="AW86">
        <v>0.91457378399999989</v>
      </c>
      <c r="AX86">
        <f t="shared" si="45"/>
        <v>0.40552008889320479</v>
      </c>
      <c r="AY86">
        <f t="shared" si="46"/>
        <v>0.40494867687643804</v>
      </c>
      <c r="AZ86">
        <f t="shared" si="47"/>
        <v>0.4340340110623514</v>
      </c>
      <c r="BA86">
        <f t="shared" si="48"/>
        <v>0.70193971155801571</v>
      </c>
      <c r="BB86">
        <f t="shared" si="49"/>
        <v>0.3887211163084815</v>
      </c>
      <c r="BC86">
        <f t="shared" si="50"/>
        <v>0.36906565526880825</v>
      </c>
    </row>
    <row r="87" spans="1:55" x14ac:dyDescent="0.25">
      <c r="A87" t="s">
        <v>95</v>
      </c>
      <c r="B87">
        <v>60.9</v>
      </c>
      <c r="C87">
        <v>8.6600999999999999</v>
      </c>
      <c r="D87" s="1">
        <v>2.491E-6</v>
      </c>
      <c r="E87">
        <v>240</v>
      </c>
      <c r="G87">
        <v>3</v>
      </c>
      <c r="H87">
        <v>18</v>
      </c>
      <c r="I87">
        <v>1</v>
      </c>
      <c r="J87">
        <v>2</v>
      </c>
      <c r="K87">
        <v>8</v>
      </c>
      <c r="L87">
        <v>6</v>
      </c>
      <c r="M87" t="s">
        <v>11</v>
      </c>
      <c r="N87">
        <v>5</v>
      </c>
      <c r="O87">
        <v>30</v>
      </c>
      <c r="P87">
        <v>3</v>
      </c>
      <c r="Q87">
        <v>12</v>
      </c>
      <c r="R87">
        <v>19</v>
      </c>
      <c r="S87">
        <v>18</v>
      </c>
      <c r="T87" t="s">
        <v>11</v>
      </c>
      <c r="U87">
        <v>28</v>
      </c>
      <c r="V87">
        <v>182.5</v>
      </c>
      <c r="W87">
        <v>44.5</v>
      </c>
      <c r="X87">
        <v>71</v>
      </c>
      <c r="Y87">
        <v>134</v>
      </c>
      <c r="Z87">
        <v>123.5</v>
      </c>
      <c r="AA87" t="s">
        <v>11</v>
      </c>
      <c r="AB87">
        <v>83</v>
      </c>
      <c r="AC87">
        <f t="shared" si="27"/>
        <v>64.199999999999989</v>
      </c>
      <c r="AD87">
        <f t="shared" si="28"/>
        <v>500.79499999999985</v>
      </c>
      <c r="AE87">
        <f t="shared" si="29"/>
        <v>125.92000000000002</v>
      </c>
      <c r="AF87">
        <f t="shared" si="30"/>
        <v>98.27</v>
      </c>
      <c r="AG87">
        <f t="shared" si="31"/>
        <v>182.76499999999999</v>
      </c>
      <c r="AH87">
        <f t="shared" si="32"/>
        <v>164.47499999999999</v>
      </c>
      <c r="AI87">
        <f t="shared" si="33"/>
        <v>0.43613707165109045</v>
      </c>
      <c r="AJ87">
        <f t="shared" si="34"/>
        <v>0.3644205712916464</v>
      </c>
      <c r="AK87">
        <f t="shared" si="35"/>
        <v>0.35339898348157556</v>
      </c>
      <c r="AL87">
        <f t="shared" si="36"/>
        <v>0.7224992367965809</v>
      </c>
      <c r="AM87">
        <f t="shared" si="37"/>
        <v>0.73318195496949645</v>
      </c>
      <c r="AN87">
        <f t="shared" si="38"/>
        <v>0.75087399300805591</v>
      </c>
      <c r="AP87">
        <f t="shared" si="51"/>
        <v>8.6709999999999656</v>
      </c>
      <c r="AQ87">
        <f t="shared" si="39"/>
        <v>0.38651698303408966</v>
      </c>
      <c r="AR87">
        <f t="shared" si="40"/>
        <v>0.3834373769348885</v>
      </c>
      <c r="AS87">
        <f t="shared" si="41"/>
        <v>0.35621863639117202</v>
      </c>
      <c r="AT87">
        <f t="shared" si="42"/>
        <v>0.52642655919539716</v>
      </c>
      <c r="AU87">
        <f t="shared" si="43"/>
        <v>0.342238205079757</v>
      </c>
      <c r="AV87">
        <f t="shared" si="44"/>
        <v>0.32375246309607553</v>
      </c>
      <c r="AW87">
        <v>0.91098457599999882</v>
      </c>
      <c r="AX87">
        <f t="shared" si="45"/>
        <v>0.42428488167300227</v>
      </c>
      <c r="AY87">
        <f t="shared" si="46"/>
        <v>0.42090435671096255</v>
      </c>
      <c r="AZ87">
        <f t="shared" si="47"/>
        <v>0.3910259797759435</v>
      </c>
      <c r="BA87">
        <f t="shared" si="48"/>
        <v>0.577865501858286</v>
      </c>
      <c r="BB87">
        <f t="shared" si="49"/>
        <v>0.37567947262342832</v>
      </c>
      <c r="BC87">
        <f t="shared" si="50"/>
        <v>0.35538742545743818</v>
      </c>
    </row>
    <row r="88" spans="1:55" x14ac:dyDescent="0.25">
      <c r="A88" t="s">
        <v>96</v>
      </c>
      <c r="B88">
        <v>60.9</v>
      </c>
      <c r="C88">
        <v>8.6814999999999998</v>
      </c>
      <c r="D88" s="1">
        <v>2.6740000000000001E-6</v>
      </c>
      <c r="E88">
        <v>240</v>
      </c>
      <c r="G88">
        <v>0</v>
      </c>
      <c r="H88">
        <v>15</v>
      </c>
      <c r="I88">
        <v>2</v>
      </c>
      <c r="J88">
        <v>5</v>
      </c>
      <c r="K88">
        <v>9</v>
      </c>
      <c r="L88">
        <v>12</v>
      </c>
      <c r="M88" t="s">
        <v>11</v>
      </c>
      <c r="N88">
        <v>4</v>
      </c>
      <c r="O88">
        <v>19</v>
      </c>
      <c r="P88">
        <v>5</v>
      </c>
      <c r="Q88">
        <v>9</v>
      </c>
      <c r="R88">
        <v>12</v>
      </c>
      <c r="S88">
        <v>21</v>
      </c>
      <c r="T88" t="s">
        <v>11</v>
      </c>
      <c r="U88">
        <v>27</v>
      </c>
      <c r="V88">
        <v>203</v>
      </c>
      <c r="W88">
        <v>49</v>
      </c>
      <c r="X88">
        <v>77</v>
      </c>
      <c r="Y88">
        <v>135</v>
      </c>
      <c r="Z88">
        <v>127</v>
      </c>
      <c r="AA88" t="s">
        <v>11</v>
      </c>
      <c r="AB88">
        <v>84</v>
      </c>
      <c r="AC88">
        <f t="shared" si="27"/>
        <v>62.599999999999994</v>
      </c>
      <c r="AD88">
        <f t="shared" si="28"/>
        <v>481.15999999999985</v>
      </c>
      <c r="AE88">
        <f t="shared" si="29"/>
        <v>121.16000000000003</v>
      </c>
      <c r="AF88">
        <f t="shared" si="30"/>
        <v>97.960000000000008</v>
      </c>
      <c r="AG88">
        <f t="shared" si="31"/>
        <v>184.22</v>
      </c>
      <c r="AH88">
        <f t="shared" si="32"/>
        <v>165.8</v>
      </c>
      <c r="AI88">
        <f t="shared" si="33"/>
        <v>0.43130990415335468</v>
      </c>
      <c r="AJ88">
        <f t="shared" si="34"/>
        <v>0.42189708205170851</v>
      </c>
      <c r="AK88">
        <f t="shared" si="35"/>
        <v>0.40442390227797947</v>
      </c>
      <c r="AL88">
        <f t="shared" si="36"/>
        <v>0.78603511637403012</v>
      </c>
      <c r="AM88">
        <f t="shared" si="37"/>
        <v>0.73281945499945722</v>
      </c>
      <c r="AN88">
        <f t="shared" si="38"/>
        <v>0.76598311218335335</v>
      </c>
      <c r="AP88">
        <f t="shared" si="51"/>
        <v>8.6909999999999652</v>
      </c>
      <c r="AQ88">
        <f t="shared" si="39"/>
        <v>0.38512036394573623</v>
      </c>
      <c r="AR88">
        <f t="shared" si="40"/>
        <v>0.37945411793013034</v>
      </c>
      <c r="AS88">
        <f t="shared" si="41"/>
        <v>0.36609699385276206</v>
      </c>
      <c r="AT88">
        <f t="shared" si="42"/>
        <v>0.46980859122716223</v>
      </c>
      <c r="AU88">
        <f t="shared" si="43"/>
        <v>0.33916392043467197</v>
      </c>
      <c r="AV88">
        <f t="shared" si="44"/>
        <v>0.3330309501035037</v>
      </c>
      <c r="AW88">
        <v>0.90787734899999961</v>
      </c>
      <c r="AX88">
        <f t="shared" si="45"/>
        <v>0.42419866997445754</v>
      </c>
      <c r="AY88">
        <f t="shared" si="46"/>
        <v>0.41795746787612664</v>
      </c>
      <c r="AZ88">
        <f t="shared" si="47"/>
        <v>0.4032449914693953</v>
      </c>
      <c r="BA88">
        <f t="shared" si="48"/>
        <v>0.51748024305776841</v>
      </c>
      <c r="BB88">
        <f t="shared" si="49"/>
        <v>0.37357900911202502</v>
      </c>
      <c r="BC88">
        <f t="shared" si="50"/>
        <v>0.36682372400889568</v>
      </c>
    </row>
    <row r="89" spans="1:55" x14ac:dyDescent="0.25">
      <c r="A89" t="s">
        <v>97</v>
      </c>
      <c r="B89">
        <v>60</v>
      </c>
      <c r="C89">
        <v>8.7004999999999999</v>
      </c>
      <c r="D89" s="1">
        <v>2.9299999999999999E-6</v>
      </c>
      <c r="E89">
        <v>240</v>
      </c>
      <c r="G89">
        <v>1</v>
      </c>
      <c r="H89">
        <v>10</v>
      </c>
      <c r="I89">
        <v>0</v>
      </c>
      <c r="J89">
        <v>4</v>
      </c>
      <c r="K89">
        <v>7</v>
      </c>
      <c r="L89">
        <v>6</v>
      </c>
      <c r="M89" t="s">
        <v>11</v>
      </c>
      <c r="N89">
        <v>5</v>
      </c>
      <c r="O89">
        <v>8</v>
      </c>
      <c r="P89">
        <v>5</v>
      </c>
      <c r="Q89">
        <v>5</v>
      </c>
      <c r="R89">
        <v>14</v>
      </c>
      <c r="S89">
        <v>15</v>
      </c>
      <c r="T89" t="s">
        <v>11</v>
      </c>
      <c r="U89">
        <v>36</v>
      </c>
      <c r="V89">
        <v>179</v>
      </c>
      <c r="W89">
        <v>59</v>
      </c>
      <c r="X89">
        <v>67.5</v>
      </c>
      <c r="Y89">
        <v>134.5</v>
      </c>
      <c r="Z89">
        <v>115.5</v>
      </c>
      <c r="AA89" t="s">
        <v>11</v>
      </c>
      <c r="AB89">
        <v>85</v>
      </c>
      <c r="AC89">
        <f t="shared" si="27"/>
        <v>61</v>
      </c>
      <c r="AD89">
        <f t="shared" si="28"/>
        <v>461.52499999999986</v>
      </c>
      <c r="AE89">
        <f t="shared" si="29"/>
        <v>116.40000000000003</v>
      </c>
      <c r="AF89">
        <f t="shared" si="30"/>
        <v>97.65</v>
      </c>
      <c r="AG89">
        <f t="shared" si="31"/>
        <v>185.67500000000001</v>
      </c>
      <c r="AH89">
        <f t="shared" si="32"/>
        <v>167.125</v>
      </c>
      <c r="AI89">
        <f t="shared" si="33"/>
        <v>0.5901639344262295</v>
      </c>
      <c r="AJ89">
        <f t="shared" si="34"/>
        <v>0.3878446454688263</v>
      </c>
      <c r="AK89">
        <f t="shared" si="35"/>
        <v>0.50687285223367684</v>
      </c>
      <c r="AL89">
        <f t="shared" si="36"/>
        <v>0.69124423963133641</v>
      </c>
      <c r="AM89">
        <f t="shared" si="37"/>
        <v>0.72438400430860372</v>
      </c>
      <c r="AN89">
        <f t="shared" si="38"/>
        <v>0.69109947643979053</v>
      </c>
      <c r="AP89">
        <f t="shared" si="51"/>
        <v>8.7109999999999648</v>
      </c>
      <c r="AQ89">
        <f t="shared" si="39"/>
        <v>0.43532414860006918</v>
      </c>
      <c r="AR89">
        <f t="shared" si="40"/>
        <v>0.34426713028945755</v>
      </c>
      <c r="AS89">
        <f t="shared" si="41"/>
        <v>0.32846909215199116</v>
      </c>
      <c r="AT89">
        <f t="shared" si="42"/>
        <v>0.53644738489628085</v>
      </c>
      <c r="AU89">
        <f t="shared" si="43"/>
        <v>0.34097651971444148</v>
      </c>
      <c r="AV89">
        <f t="shared" si="44"/>
        <v>0.3323348499136427</v>
      </c>
      <c r="AW89">
        <v>0.90379878899999966</v>
      </c>
      <c r="AX89">
        <f t="shared" si="45"/>
        <v>0.48166046900962306</v>
      </c>
      <c r="AY89">
        <f t="shared" si="46"/>
        <v>0.38091125422990324</v>
      </c>
      <c r="AZ89">
        <f t="shared" si="47"/>
        <v>0.36343165774256342</v>
      </c>
      <c r="BA89">
        <f t="shared" si="48"/>
        <v>0.5935473596837062</v>
      </c>
      <c r="BB89">
        <f t="shared" si="49"/>
        <v>0.37727038790537881</v>
      </c>
      <c r="BC89">
        <f t="shared" si="50"/>
        <v>0.36770889047257049</v>
      </c>
    </row>
    <row r="90" spans="1:55" x14ac:dyDescent="0.25">
      <c r="A90" t="s">
        <v>98</v>
      </c>
      <c r="B90">
        <v>60.9</v>
      </c>
      <c r="C90">
        <v>8.7187999999999999</v>
      </c>
      <c r="D90" s="1">
        <v>2.0269999999999998E-6</v>
      </c>
      <c r="E90">
        <v>240</v>
      </c>
      <c r="G90">
        <v>4</v>
      </c>
      <c r="H90">
        <v>18</v>
      </c>
      <c r="I90">
        <v>3</v>
      </c>
      <c r="J90">
        <v>4</v>
      </c>
      <c r="K90">
        <v>6</v>
      </c>
      <c r="L90">
        <v>2</v>
      </c>
      <c r="M90" t="s">
        <v>11</v>
      </c>
      <c r="N90">
        <v>5</v>
      </c>
      <c r="O90">
        <v>29</v>
      </c>
      <c r="P90">
        <v>3</v>
      </c>
      <c r="Q90">
        <v>6</v>
      </c>
      <c r="R90">
        <v>12</v>
      </c>
      <c r="S90">
        <v>10</v>
      </c>
      <c r="T90" t="s">
        <v>11</v>
      </c>
      <c r="U90">
        <v>39</v>
      </c>
      <c r="V90">
        <v>195.5</v>
      </c>
      <c r="W90">
        <v>48</v>
      </c>
      <c r="X90">
        <v>74.5</v>
      </c>
      <c r="Y90">
        <v>140.5</v>
      </c>
      <c r="Z90">
        <v>109</v>
      </c>
      <c r="AA90" t="s">
        <v>11</v>
      </c>
      <c r="AB90">
        <v>86</v>
      </c>
      <c r="AC90">
        <f t="shared" si="27"/>
        <v>59.400000000000006</v>
      </c>
      <c r="AD90">
        <f t="shared" si="28"/>
        <v>441.88999999999987</v>
      </c>
      <c r="AE90">
        <f t="shared" si="29"/>
        <v>111.64000000000004</v>
      </c>
      <c r="AF90">
        <f t="shared" si="30"/>
        <v>97.34</v>
      </c>
      <c r="AG90">
        <f t="shared" si="31"/>
        <v>187.13</v>
      </c>
      <c r="AH90">
        <f t="shared" si="32"/>
        <v>168.45</v>
      </c>
      <c r="AI90">
        <f t="shared" si="33"/>
        <v>0.65656565656565646</v>
      </c>
      <c r="AJ90">
        <f t="shared" si="34"/>
        <v>0.44241779628414324</v>
      </c>
      <c r="AK90">
        <f t="shared" si="35"/>
        <v>0.42995342171264761</v>
      </c>
      <c r="AL90">
        <f t="shared" si="36"/>
        <v>0.76535853708650092</v>
      </c>
      <c r="AM90">
        <f t="shared" si="37"/>
        <v>0.75081494148452954</v>
      </c>
      <c r="AN90">
        <f t="shared" si="38"/>
        <v>0.64707628376372817</v>
      </c>
      <c r="AP90">
        <f t="shared" si="51"/>
        <v>8.7309999999999643</v>
      </c>
      <c r="AQ90">
        <f t="shared" si="39"/>
        <v>0.47619863184803685</v>
      </c>
      <c r="AR90">
        <f t="shared" si="40"/>
        <v>0.41295495859758741</v>
      </c>
      <c r="AS90">
        <f t="shared" si="41"/>
        <v>0.30964209852262614</v>
      </c>
      <c r="AT90">
        <f t="shared" si="42"/>
        <v>0.52471889267087546</v>
      </c>
      <c r="AU90">
        <f t="shared" si="43"/>
        <v>0.33207280052595556</v>
      </c>
      <c r="AV90">
        <f t="shared" si="44"/>
        <v>0.31249487913635665</v>
      </c>
      <c r="AW90">
        <v>0.90083258399999977</v>
      </c>
      <c r="AX90">
        <f t="shared" si="45"/>
        <v>0.52862056757933273</v>
      </c>
      <c r="AY90">
        <f t="shared" si="46"/>
        <v>0.4584147664418714</v>
      </c>
      <c r="AZ90">
        <f t="shared" si="47"/>
        <v>0.34372879491959651</v>
      </c>
      <c r="BA90">
        <f t="shared" si="48"/>
        <v>0.58248214151063127</v>
      </c>
      <c r="BB90">
        <f t="shared" si="49"/>
        <v>0.36862876235164649</v>
      </c>
      <c r="BC90">
        <f t="shared" si="50"/>
        <v>0.34689562154687414</v>
      </c>
    </row>
    <row r="91" spans="1:55" x14ac:dyDescent="0.25">
      <c r="A91" t="s">
        <v>99</v>
      </c>
      <c r="B91">
        <v>60.9</v>
      </c>
      <c r="C91">
        <v>8.7413000000000007</v>
      </c>
      <c r="D91" s="1">
        <v>2.3470000000000001E-6</v>
      </c>
      <c r="E91">
        <v>240</v>
      </c>
      <c r="G91">
        <v>3</v>
      </c>
      <c r="H91">
        <v>11</v>
      </c>
      <c r="I91">
        <v>4</v>
      </c>
      <c r="J91">
        <v>5</v>
      </c>
      <c r="K91">
        <v>3</v>
      </c>
      <c r="L91">
        <v>6</v>
      </c>
      <c r="M91" t="s">
        <v>11</v>
      </c>
      <c r="N91">
        <v>4</v>
      </c>
      <c r="O91">
        <v>19</v>
      </c>
      <c r="P91">
        <v>3</v>
      </c>
      <c r="Q91">
        <v>8</v>
      </c>
      <c r="R91">
        <v>19</v>
      </c>
      <c r="S91">
        <v>12</v>
      </c>
      <c r="T91" t="s">
        <v>11</v>
      </c>
      <c r="U91">
        <v>33.5</v>
      </c>
      <c r="V91">
        <v>219</v>
      </c>
      <c r="W91">
        <v>34.5</v>
      </c>
      <c r="X91">
        <v>84</v>
      </c>
      <c r="Y91">
        <v>133</v>
      </c>
      <c r="Z91">
        <v>103</v>
      </c>
      <c r="AA91" t="s">
        <v>11</v>
      </c>
      <c r="AB91">
        <v>87</v>
      </c>
      <c r="AC91">
        <f t="shared" si="27"/>
        <v>57.799999999999983</v>
      </c>
      <c r="AD91">
        <f t="shared" si="28"/>
        <v>422.25499999999988</v>
      </c>
      <c r="AE91">
        <f t="shared" si="29"/>
        <v>106.88</v>
      </c>
      <c r="AF91">
        <f t="shared" si="30"/>
        <v>97.03</v>
      </c>
      <c r="AG91">
        <f t="shared" si="31"/>
        <v>188.58500000000001</v>
      </c>
      <c r="AH91">
        <f t="shared" si="32"/>
        <v>169.77499999999998</v>
      </c>
      <c r="AI91">
        <f t="shared" si="33"/>
        <v>0.57958477508650541</v>
      </c>
      <c r="AJ91">
        <f t="shared" si="34"/>
        <v>0.51864394737776953</v>
      </c>
      <c r="AK91">
        <f t="shared" si="35"/>
        <v>0.32279191616766467</v>
      </c>
      <c r="AL91">
        <f t="shared" si="36"/>
        <v>0.86571163557662578</v>
      </c>
      <c r="AM91">
        <f t="shared" si="37"/>
        <v>0.70525227351061848</v>
      </c>
      <c r="AN91">
        <f t="shared" si="38"/>
        <v>0.60668531880429988</v>
      </c>
      <c r="AP91">
        <f t="shared" si="51"/>
        <v>8.7509999999999639</v>
      </c>
      <c r="AQ91">
        <f t="shared" si="39"/>
        <v>0.35027767131960719</v>
      </c>
      <c r="AR91">
        <f t="shared" si="40"/>
        <v>0.40862905117029635</v>
      </c>
      <c r="AS91">
        <f t="shared" si="41"/>
        <v>0.37953012789652246</v>
      </c>
      <c r="AT91">
        <f t="shared" si="42"/>
        <v>0.50667810724774642</v>
      </c>
      <c r="AU91">
        <f t="shared" si="43"/>
        <v>0.31553545474136802</v>
      </c>
      <c r="AV91">
        <f t="shared" si="44"/>
        <v>0.30878786566391436</v>
      </c>
      <c r="AW91">
        <v>0.89701578400000059</v>
      </c>
      <c r="AX91">
        <f t="shared" si="45"/>
        <v>0.39049220489481035</v>
      </c>
      <c r="AY91">
        <f t="shared" si="46"/>
        <v>0.45554276575616653</v>
      </c>
      <c r="AZ91">
        <f t="shared" si="47"/>
        <v>0.42310306537094583</v>
      </c>
      <c r="BA91">
        <f t="shared" si="48"/>
        <v>0.56484859718783509</v>
      </c>
      <c r="BB91">
        <f t="shared" si="49"/>
        <v>0.35176131832856111</v>
      </c>
      <c r="BC91">
        <f t="shared" si="50"/>
        <v>0.3442390548435591</v>
      </c>
    </row>
    <row r="92" spans="1:55" x14ac:dyDescent="0.25">
      <c r="A92" t="s">
        <v>100</v>
      </c>
      <c r="B92">
        <v>60.9</v>
      </c>
      <c r="C92">
        <v>8.76</v>
      </c>
      <c r="D92" s="1">
        <v>2.9380000000000001E-6</v>
      </c>
      <c r="E92">
        <v>240</v>
      </c>
      <c r="G92">
        <v>4</v>
      </c>
      <c r="H92">
        <v>10</v>
      </c>
      <c r="I92">
        <v>3</v>
      </c>
      <c r="J92">
        <v>2</v>
      </c>
      <c r="K92">
        <v>9</v>
      </c>
      <c r="L92">
        <v>11</v>
      </c>
      <c r="M92" t="s">
        <v>11</v>
      </c>
      <c r="N92">
        <v>1</v>
      </c>
      <c r="O92">
        <v>23</v>
      </c>
      <c r="P92">
        <v>3</v>
      </c>
      <c r="Q92">
        <v>6</v>
      </c>
      <c r="R92">
        <v>13</v>
      </c>
      <c r="S92">
        <v>16</v>
      </c>
      <c r="T92" t="s">
        <v>11</v>
      </c>
      <c r="U92">
        <v>30</v>
      </c>
      <c r="V92">
        <v>181.5</v>
      </c>
      <c r="W92">
        <v>50</v>
      </c>
      <c r="X92">
        <v>75.5</v>
      </c>
      <c r="Y92">
        <v>131.5</v>
      </c>
      <c r="Z92">
        <v>136</v>
      </c>
      <c r="AA92" t="s">
        <v>11</v>
      </c>
      <c r="AB92">
        <v>88</v>
      </c>
      <c r="AC92">
        <f t="shared" si="27"/>
        <v>56.199999999999989</v>
      </c>
      <c r="AD92">
        <f t="shared" si="28"/>
        <v>402.61999999999989</v>
      </c>
      <c r="AE92">
        <f t="shared" si="29"/>
        <v>102.12</v>
      </c>
      <c r="AF92">
        <f t="shared" si="30"/>
        <v>96.72</v>
      </c>
      <c r="AG92">
        <f t="shared" si="31"/>
        <v>190.04000000000002</v>
      </c>
      <c r="AH92">
        <f t="shared" si="32"/>
        <v>171.1</v>
      </c>
      <c r="AI92">
        <f t="shared" si="33"/>
        <v>0.53380782918149472</v>
      </c>
      <c r="AJ92">
        <f t="shared" si="34"/>
        <v>0.45079727783021223</v>
      </c>
      <c r="AK92">
        <f t="shared" si="35"/>
        <v>0.48962005483744614</v>
      </c>
      <c r="AL92">
        <f t="shared" si="36"/>
        <v>0.78060380479735314</v>
      </c>
      <c r="AM92">
        <f t="shared" si="37"/>
        <v>0.69195958745527253</v>
      </c>
      <c r="AN92">
        <f t="shared" si="38"/>
        <v>0.79485680888369381</v>
      </c>
      <c r="AP92">
        <f t="shared" si="51"/>
        <v>8.7709999999999635</v>
      </c>
      <c r="AQ92">
        <f t="shared" si="39"/>
        <v>0.4478050751477789</v>
      </c>
      <c r="AR92">
        <f t="shared" si="40"/>
        <v>0.40043850962676741</v>
      </c>
      <c r="AS92">
        <f t="shared" si="41"/>
        <v>0.41528544851746219</v>
      </c>
      <c r="AT92">
        <f t="shared" si="42"/>
        <v>0.53207978321116156</v>
      </c>
      <c r="AU92">
        <f t="shared" si="43"/>
        <v>0.3648020168176408</v>
      </c>
      <c r="AV92">
        <f t="shared" si="44"/>
        <v>0.37699056310952972</v>
      </c>
      <c r="AW92">
        <v>0.89292261599999989</v>
      </c>
      <c r="AX92">
        <f t="shared" si="45"/>
        <v>0.50150490885066679</v>
      </c>
      <c r="AY92">
        <f t="shared" si="46"/>
        <v>0.4484582453747229</v>
      </c>
      <c r="AZ92">
        <f t="shared" si="47"/>
        <v>0.46508559764988888</v>
      </c>
      <c r="BA92">
        <f t="shared" si="48"/>
        <v>0.59588566094865447</v>
      </c>
      <c r="BB92">
        <f t="shared" si="49"/>
        <v>0.40854830002160103</v>
      </c>
      <c r="BC92">
        <f t="shared" si="50"/>
        <v>0.42219847090257795</v>
      </c>
    </row>
    <row r="93" spans="1:55" x14ac:dyDescent="0.25">
      <c r="A93" t="s">
        <v>101</v>
      </c>
      <c r="B93">
        <v>60.9</v>
      </c>
      <c r="C93">
        <v>8.7789000000000001</v>
      </c>
      <c r="D93" s="1">
        <v>2.768E-6</v>
      </c>
      <c r="E93">
        <v>240</v>
      </c>
      <c r="G93">
        <v>2</v>
      </c>
      <c r="H93">
        <v>15</v>
      </c>
      <c r="I93">
        <v>1</v>
      </c>
      <c r="J93">
        <v>2</v>
      </c>
      <c r="K93">
        <v>12</v>
      </c>
      <c r="L93">
        <v>5</v>
      </c>
      <c r="M93" t="s">
        <v>11</v>
      </c>
      <c r="N93">
        <v>1</v>
      </c>
      <c r="O93">
        <v>18</v>
      </c>
      <c r="P93">
        <v>8</v>
      </c>
      <c r="Q93">
        <v>7.5</v>
      </c>
      <c r="R93">
        <v>20.5</v>
      </c>
      <c r="S93">
        <v>9</v>
      </c>
      <c r="T93" t="s">
        <v>11</v>
      </c>
      <c r="U93">
        <v>21</v>
      </c>
      <c r="V93">
        <v>187</v>
      </c>
      <c r="W93">
        <v>61</v>
      </c>
      <c r="X93">
        <v>91.5</v>
      </c>
      <c r="Y93">
        <v>141.5</v>
      </c>
      <c r="Z93">
        <v>125</v>
      </c>
      <c r="AA93" t="s">
        <v>11</v>
      </c>
      <c r="AB93">
        <v>89</v>
      </c>
      <c r="AC93">
        <f t="shared" si="27"/>
        <v>54.599999999999994</v>
      </c>
      <c r="AD93">
        <f t="shared" si="28"/>
        <v>382.9849999999999</v>
      </c>
      <c r="AE93">
        <f t="shared" si="29"/>
        <v>97.360000000000014</v>
      </c>
      <c r="AF93">
        <f t="shared" si="30"/>
        <v>96.41</v>
      </c>
      <c r="AG93">
        <f t="shared" si="31"/>
        <v>191.495</v>
      </c>
      <c r="AH93">
        <f t="shared" si="32"/>
        <v>172.42500000000001</v>
      </c>
      <c r="AI93">
        <f t="shared" si="33"/>
        <v>0.38461538461538464</v>
      </c>
      <c r="AJ93">
        <f t="shared" si="34"/>
        <v>0.48826977557867812</v>
      </c>
      <c r="AK93">
        <f t="shared" si="35"/>
        <v>0.62654067378800316</v>
      </c>
      <c r="AL93">
        <f t="shared" si="36"/>
        <v>0.94907167306296025</v>
      </c>
      <c r="AM93">
        <f t="shared" si="37"/>
        <v>0.73892268727643018</v>
      </c>
      <c r="AN93">
        <f t="shared" si="38"/>
        <v>0.72495287806292585</v>
      </c>
      <c r="AP93">
        <f t="shared" si="51"/>
        <v>8.7909999999999631</v>
      </c>
      <c r="AQ93">
        <f t="shared" si="39"/>
        <v>0.40725582524479975</v>
      </c>
      <c r="AR93">
        <f t="shared" si="40"/>
        <v>0.39535814494701266</v>
      </c>
      <c r="AS93">
        <f t="shared" si="41"/>
        <v>0.46865854430918163</v>
      </c>
      <c r="AT93">
        <f t="shared" si="42"/>
        <v>0.53069422940974886</v>
      </c>
      <c r="AU93">
        <f t="shared" si="43"/>
        <v>0.39427470931566211</v>
      </c>
      <c r="AV93">
        <f t="shared" si="44"/>
        <v>0.36719782790648831</v>
      </c>
      <c r="AW93">
        <v>0.88943258399999792</v>
      </c>
      <c r="AX93">
        <f t="shared" si="45"/>
        <v>0.4578827362196129</v>
      </c>
      <c r="AY93">
        <f t="shared" si="46"/>
        <v>0.44450602784191856</v>
      </c>
      <c r="AZ93">
        <f t="shared" si="47"/>
        <v>0.52691856891672273</v>
      </c>
      <c r="BA93">
        <f t="shared" si="48"/>
        <v>0.59666605311791687</v>
      </c>
      <c r="BB93">
        <f t="shared" si="49"/>
        <v>0.44328790782828237</v>
      </c>
      <c r="BC93">
        <f t="shared" si="50"/>
        <v>0.41284503683810303</v>
      </c>
    </row>
    <row r="94" spans="1:55" x14ac:dyDescent="0.25">
      <c r="A94" t="s">
        <v>102</v>
      </c>
      <c r="B94">
        <v>60.9</v>
      </c>
      <c r="C94">
        <v>8.7996999999999996</v>
      </c>
      <c r="D94" s="1">
        <v>2.9220000000000001E-6</v>
      </c>
      <c r="E94">
        <v>240</v>
      </c>
      <c r="G94">
        <v>0</v>
      </c>
      <c r="H94">
        <v>13</v>
      </c>
      <c r="I94">
        <v>2</v>
      </c>
      <c r="J94">
        <v>3</v>
      </c>
      <c r="K94">
        <v>12</v>
      </c>
      <c r="L94">
        <v>7</v>
      </c>
      <c r="M94" t="s">
        <v>11</v>
      </c>
      <c r="N94">
        <v>7</v>
      </c>
      <c r="O94">
        <v>23</v>
      </c>
      <c r="P94">
        <v>3</v>
      </c>
      <c r="Q94">
        <v>6</v>
      </c>
      <c r="R94">
        <v>11</v>
      </c>
      <c r="S94">
        <v>21</v>
      </c>
      <c r="T94" t="s">
        <v>11</v>
      </c>
      <c r="U94">
        <v>41</v>
      </c>
      <c r="V94">
        <v>201</v>
      </c>
      <c r="W94">
        <v>49</v>
      </c>
      <c r="X94">
        <v>81</v>
      </c>
      <c r="Y94">
        <v>123</v>
      </c>
      <c r="Z94">
        <v>121.5</v>
      </c>
      <c r="AA94" t="s">
        <v>11</v>
      </c>
      <c r="AB94">
        <v>90</v>
      </c>
      <c r="AC94">
        <f t="shared" si="27"/>
        <v>53</v>
      </c>
      <c r="AD94">
        <f t="shared" si="28"/>
        <v>363.34999999999991</v>
      </c>
      <c r="AE94">
        <f t="shared" si="29"/>
        <v>92.600000000000023</v>
      </c>
      <c r="AF94">
        <f t="shared" si="30"/>
        <v>96.1</v>
      </c>
      <c r="AG94">
        <f t="shared" si="31"/>
        <v>192.95000000000002</v>
      </c>
      <c r="AH94">
        <f t="shared" si="32"/>
        <v>173.75</v>
      </c>
      <c r="AI94">
        <f t="shared" si="33"/>
        <v>0.77358490566037741</v>
      </c>
      <c r="AJ94">
        <f t="shared" si="34"/>
        <v>0.55318563368652829</v>
      </c>
      <c r="AK94">
        <f t="shared" si="35"/>
        <v>0.52915766738660897</v>
      </c>
      <c r="AL94">
        <f t="shared" si="36"/>
        <v>0.84287200832466191</v>
      </c>
      <c r="AM94">
        <f t="shared" si="37"/>
        <v>0.63747084736978488</v>
      </c>
      <c r="AN94">
        <f t="shared" si="38"/>
        <v>0.69928057553956835</v>
      </c>
      <c r="AP94">
        <f t="shared" si="51"/>
        <v>8.8109999999999626</v>
      </c>
      <c r="AQ94">
        <f t="shared" si="39"/>
        <v>0.42459273354912686</v>
      </c>
      <c r="AR94">
        <f t="shared" si="40"/>
        <v>0.41189046520170364</v>
      </c>
      <c r="AS94">
        <f t="shared" si="41"/>
        <v>0.39287238404643815</v>
      </c>
      <c r="AT94">
        <f t="shared" si="42"/>
        <v>0.55256970064952671</v>
      </c>
      <c r="AU94">
        <f t="shared" si="43"/>
        <v>0.38527748935704581</v>
      </c>
      <c r="AV94">
        <f t="shared" si="44"/>
        <v>0.35409556024357092</v>
      </c>
      <c r="AW94">
        <v>0.88561974899999907</v>
      </c>
      <c r="AX94">
        <f t="shared" si="45"/>
        <v>0.47943006468471078</v>
      </c>
      <c r="AY94">
        <f t="shared" si="46"/>
        <v>0.46508726309094994</v>
      </c>
      <c r="AZ94">
        <f t="shared" si="47"/>
        <v>0.44361294391870948</v>
      </c>
      <c r="BA94">
        <f t="shared" si="48"/>
        <v>0.62393561262998354</v>
      </c>
      <c r="BB94">
        <f t="shared" si="49"/>
        <v>0.43503714748014977</v>
      </c>
      <c r="BC94">
        <f t="shared" si="50"/>
        <v>0.39982798559246141</v>
      </c>
    </row>
    <row r="95" spans="1:55" x14ac:dyDescent="0.25">
      <c r="A95" t="s">
        <v>103</v>
      </c>
      <c r="B95">
        <v>60.9</v>
      </c>
      <c r="C95">
        <v>8.8222000000000005</v>
      </c>
      <c r="D95" s="1">
        <v>1.945E-6</v>
      </c>
      <c r="E95">
        <v>240</v>
      </c>
      <c r="G95">
        <v>0</v>
      </c>
      <c r="H95">
        <v>11</v>
      </c>
      <c r="I95">
        <v>5</v>
      </c>
      <c r="J95">
        <v>8</v>
      </c>
      <c r="K95">
        <v>7</v>
      </c>
      <c r="L95">
        <v>9</v>
      </c>
      <c r="M95" t="s">
        <v>11</v>
      </c>
      <c r="N95">
        <v>4</v>
      </c>
      <c r="O95">
        <v>24</v>
      </c>
      <c r="P95">
        <v>2</v>
      </c>
      <c r="Q95">
        <v>5</v>
      </c>
      <c r="R95">
        <v>16</v>
      </c>
      <c r="S95">
        <v>7</v>
      </c>
      <c r="T95" t="s">
        <v>11</v>
      </c>
      <c r="U95">
        <v>36</v>
      </c>
      <c r="V95">
        <v>195.5</v>
      </c>
      <c r="W95">
        <v>50</v>
      </c>
      <c r="X95">
        <v>92.5</v>
      </c>
      <c r="Y95">
        <v>126</v>
      </c>
      <c r="Z95">
        <v>95</v>
      </c>
      <c r="AA95" t="s">
        <v>11</v>
      </c>
      <c r="AB95">
        <v>91</v>
      </c>
      <c r="AC95">
        <f t="shared" si="27"/>
        <v>51.400000000000006</v>
      </c>
      <c r="AD95">
        <f t="shared" si="28"/>
        <v>343.71499999999992</v>
      </c>
      <c r="AE95">
        <f t="shared" si="29"/>
        <v>87.840000000000032</v>
      </c>
      <c r="AF95">
        <f t="shared" si="30"/>
        <v>95.789999999999992</v>
      </c>
      <c r="AG95">
        <f t="shared" si="31"/>
        <v>194.405</v>
      </c>
      <c r="AH95">
        <f t="shared" si="32"/>
        <v>175.07499999999999</v>
      </c>
      <c r="AI95">
        <f t="shared" si="33"/>
        <v>0.70038910505836571</v>
      </c>
      <c r="AJ95">
        <f t="shared" si="34"/>
        <v>0.56878518540069545</v>
      </c>
      <c r="AK95">
        <f t="shared" si="35"/>
        <v>0.56921675774134772</v>
      </c>
      <c r="AL95">
        <f t="shared" si="36"/>
        <v>0.96565403486794033</v>
      </c>
      <c r="AM95">
        <f t="shared" si="37"/>
        <v>0.64813147809984306</v>
      </c>
      <c r="AN95">
        <f t="shared" si="38"/>
        <v>0.54262458946165937</v>
      </c>
      <c r="AP95">
        <f t="shared" si="51"/>
        <v>8.8309999999999622</v>
      </c>
      <c r="AQ95">
        <f t="shared" si="39"/>
        <v>0.42340955032664046</v>
      </c>
      <c r="AR95">
        <f t="shared" si="40"/>
        <v>0.42545490059468738</v>
      </c>
      <c r="AS95">
        <f t="shared" si="41"/>
        <v>0.35341432980522364</v>
      </c>
      <c r="AT95">
        <f t="shared" si="42"/>
        <v>0.5175960877698883</v>
      </c>
      <c r="AU95">
        <f t="shared" si="43"/>
        <v>0.37015167385704378</v>
      </c>
      <c r="AV95">
        <f t="shared" si="44"/>
        <v>0.30550218692929731</v>
      </c>
      <c r="AW95">
        <v>0.8817107249999987</v>
      </c>
      <c r="AX95">
        <f t="shared" si="45"/>
        <v>0.48021367816144134</v>
      </c>
      <c r="AY95">
        <f t="shared" si="46"/>
        <v>0.48253343021849715</v>
      </c>
      <c r="AZ95">
        <f t="shared" si="47"/>
        <v>0.40082798108781559</v>
      </c>
      <c r="BA95">
        <f t="shared" si="48"/>
        <v>0.58703617081428727</v>
      </c>
      <c r="BB95">
        <f t="shared" si="49"/>
        <v>0.41981078755398415</v>
      </c>
      <c r="BC95">
        <f t="shared" si="50"/>
        <v>0.34648800141259228</v>
      </c>
    </row>
    <row r="96" spans="1:55" x14ac:dyDescent="0.25">
      <c r="A96" t="s">
        <v>104</v>
      </c>
      <c r="B96">
        <v>60.9</v>
      </c>
      <c r="C96">
        <v>8.8409999999999993</v>
      </c>
      <c r="D96" s="1">
        <v>2.937E-6</v>
      </c>
      <c r="E96">
        <v>240</v>
      </c>
      <c r="G96">
        <v>0</v>
      </c>
      <c r="H96">
        <v>13</v>
      </c>
      <c r="I96">
        <v>3.5</v>
      </c>
      <c r="J96">
        <v>4</v>
      </c>
      <c r="K96">
        <v>6</v>
      </c>
      <c r="L96">
        <v>5</v>
      </c>
      <c r="M96" t="s">
        <v>11</v>
      </c>
      <c r="N96">
        <v>5</v>
      </c>
      <c r="O96">
        <v>21</v>
      </c>
      <c r="P96">
        <v>6</v>
      </c>
      <c r="Q96">
        <v>2</v>
      </c>
      <c r="R96">
        <v>7</v>
      </c>
      <c r="S96">
        <v>20</v>
      </c>
      <c r="T96" t="s">
        <v>11</v>
      </c>
      <c r="U96">
        <v>29</v>
      </c>
      <c r="V96">
        <v>176</v>
      </c>
      <c r="W96">
        <v>40.5</v>
      </c>
      <c r="X96">
        <v>79.5</v>
      </c>
      <c r="Y96">
        <v>112.5</v>
      </c>
      <c r="Z96">
        <v>114</v>
      </c>
      <c r="AA96" t="s">
        <v>11</v>
      </c>
      <c r="AB96">
        <v>92</v>
      </c>
      <c r="AC96">
        <f t="shared" si="27"/>
        <v>49.799999999999983</v>
      </c>
      <c r="AD96">
        <f t="shared" si="28"/>
        <v>324.07999999999993</v>
      </c>
      <c r="AE96">
        <f t="shared" si="29"/>
        <v>83.080000000000041</v>
      </c>
      <c r="AF96">
        <f t="shared" si="30"/>
        <v>95.48</v>
      </c>
      <c r="AG96">
        <f t="shared" si="31"/>
        <v>195.86</v>
      </c>
      <c r="AH96">
        <f t="shared" si="32"/>
        <v>176.39999999999998</v>
      </c>
      <c r="AI96">
        <f t="shared" si="33"/>
        <v>0.58232931726907655</v>
      </c>
      <c r="AJ96">
        <f t="shared" si="34"/>
        <v>0.54307578375709709</v>
      </c>
      <c r="AK96">
        <f t="shared" si="35"/>
        <v>0.48748194511314374</v>
      </c>
      <c r="AL96">
        <f t="shared" si="36"/>
        <v>0.83263510682865516</v>
      </c>
      <c r="AM96">
        <f t="shared" si="37"/>
        <v>0.57438987031553146</v>
      </c>
      <c r="AN96">
        <f t="shared" si="38"/>
        <v>0.6462585034013606</v>
      </c>
      <c r="AP96">
        <f t="shared" si="51"/>
        <v>8.8509999999999618</v>
      </c>
      <c r="AQ96">
        <f t="shared" si="39"/>
        <v>0.41062264712748675</v>
      </c>
      <c r="AR96">
        <f t="shared" si="40"/>
        <v>0.44196409950886917</v>
      </c>
      <c r="AS96">
        <f t="shared" si="41"/>
        <v>0.45180385393981382</v>
      </c>
      <c r="AT96">
        <f t="shared" si="42"/>
        <v>0.5518644710536178</v>
      </c>
      <c r="AU96">
        <f t="shared" si="43"/>
        <v>0.34075845074926525</v>
      </c>
      <c r="AV96">
        <f t="shared" si="44"/>
        <v>0.35133505640811202</v>
      </c>
      <c r="AW96">
        <v>0.87751944900000023</v>
      </c>
      <c r="AX96">
        <f t="shared" si="45"/>
        <v>0.46793566523844266</v>
      </c>
      <c r="AY96">
        <f t="shared" si="46"/>
        <v>0.50365162847674849</v>
      </c>
      <c r="AZ96">
        <f t="shared" si="47"/>
        <v>0.51486477531031194</v>
      </c>
      <c r="BA96">
        <f t="shared" si="48"/>
        <v>0.62889144130367602</v>
      </c>
      <c r="BB96">
        <f t="shared" si="49"/>
        <v>0.38832011203579053</v>
      </c>
      <c r="BC96">
        <f t="shared" si="50"/>
        <v>0.40037295675723755</v>
      </c>
    </row>
    <row r="97" spans="1:55" x14ac:dyDescent="0.25">
      <c r="A97" t="s">
        <v>105</v>
      </c>
      <c r="B97">
        <v>60.9</v>
      </c>
      <c r="C97">
        <v>8.8606999999999996</v>
      </c>
      <c r="D97" s="1">
        <v>2.9409999999999999E-6</v>
      </c>
      <c r="E97">
        <v>240</v>
      </c>
      <c r="G97">
        <v>2</v>
      </c>
      <c r="H97">
        <v>19</v>
      </c>
      <c r="I97">
        <v>2</v>
      </c>
      <c r="J97">
        <v>3</v>
      </c>
      <c r="K97">
        <v>8</v>
      </c>
      <c r="L97">
        <v>7</v>
      </c>
      <c r="M97" t="s">
        <v>11</v>
      </c>
      <c r="N97">
        <v>4</v>
      </c>
      <c r="O97">
        <v>25</v>
      </c>
      <c r="P97">
        <v>6</v>
      </c>
      <c r="Q97">
        <v>12</v>
      </c>
      <c r="R97">
        <v>14</v>
      </c>
      <c r="S97">
        <v>13</v>
      </c>
      <c r="T97" t="s">
        <v>11</v>
      </c>
      <c r="U97">
        <v>37</v>
      </c>
      <c r="V97">
        <v>192.5</v>
      </c>
      <c r="W97">
        <v>45</v>
      </c>
      <c r="X97">
        <v>101.5</v>
      </c>
      <c r="Y97">
        <v>113</v>
      </c>
      <c r="Z97">
        <v>116.5</v>
      </c>
      <c r="AA97" t="s">
        <v>11</v>
      </c>
      <c r="AB97">
        <v>93</v>
      </c>
      <c r="AC97">
        <f t="shared" si="27"/>
        <v>48.199999999999989</v>
      </c>
      <c r="AD97">
        <f t="shared" si="28"/>
        <v>304.44499999999994</v>
      </c>
      <c r="AE97">
        <f t="shared" si="29"/>
        <v>78.319999999999993</v>
      </c>
      <c r="AF97">
        <f t="shared" si="30"/>
        <v>95.17</v>
      </c>
      <c r="AG97">
        <f t="shared" si="31"/>
        <v>197.315</v>
      </c>
      <c r="AH97">
        <f t="shared" si="32"/>
        <v>177.72499999999999</v>
      </c>
      <c r="AI97">
        <f t="shared" si="33"/>
        <v>0.76763485477178439</v>
      </c>
      <c r="AJ97">
        <f t="shared" si="34"/>
        <v>0.63229811624431354</v>
      </c>
      <c r="AK97">
        <f t="shared" si="35"/>
        <v>0.57456588355464766</v>
      </c>
      <c r="AL97">
        <f t="shared" si="36"/>
        <v>1.0665125564778817</v>
      </c>
      <c r="AM97">
        <f t="shared" si="37"/>
        <v>0.57268834097762467</v>
      </c>
      <c r="AN97">
        <f t="shared" si="38"/>
        <v>0.65550710367140241</v>
      </c>
      <c r="AP97">
        <f>AP96+0.02</f>
        <v>8.8709999999999614</v>
      </c>
      <c r="AQ97">
        <f t="shared" si="39"/>
        <v>0.46110972030375696</v>
      </c>
      <c r="AR97">
        <f t="shared" si="40"/>
        <v>0.47736915156810084</v>
      </c>
      <c r="AS97">
        <f t="shared" si="41"/>
        <v>0.37784544581966173</v>
      </c>
      <c r="AT97">
        <f t="shared" si="42"/>
        <v>0.50581189257969672</v>
      </c>
      <c r="AU97">
        <f t="shared" si="43"/>
        <v>0.36848873324371012</v>
      </c>
      <c r="AV97">
        <f t="shared" si="44"/>
        <v>0.35550350692884147</v>
      </c>
      <c r="AW97">
        <v>0.87332714099999986</v>
      </c>
      <c r="AX97">
        <f t="shared" si="45"/>
        <v>0.52799197306036438</v>
      </c>
      <c r="AY97">
        <f t="shared" si="46"/>
        <v>0.54660977445575676</v>
      </c>
      <c r="AZ97">
        <f t="shared" si="47"/>
        <v>0.43265052473579518</v>
      </c>
      <c r="BA97">
        <f t="shared" si="48"/>
        <v>0.57917802943868069</v>
      </c>
      <c r="BB97">
        <f t="shared" si="49"/>
        <v>0.42193665574365813</v>
      </c>
      <c r="BC97">
        <f t="shared" si="50"/>
        <v>0.40706797056802052</v>
      </c>
    </row>
    <row r="98" spans="1:55" x14ac:dyDescent="0.25">
      <c r="A98" t="s">
        <v>106</v>
      </c>
      <c r="B98">
        <v>60.9</v>
      </c>
      <c r="C98">
        <v>8.8821999999999992</v>
      </c>
      <c r="D98" s="1">
        <v>2.6350000000000002E-6</v>
      </c>
      <c r="E98">
        <v>240</v>
      </c>
      <c r="G98">
        <v>1</v>
      </c>
      <c r="H98">
        <v>15</v>
      </c>
      <c r="I98">
        <v>3</v>
      </c>
      <c r="J98">
        <v>6</v>
      </c>
      <c r="K98">
        <v>8</v>
      </c>
      <c r="L98">
        <v>5</v>
      </c>
      <c r="M98" t="s">
        <v>11</v>
      </c>
      <c r="N98">
        <v>3</v>
      </c>
      <c r="O98">
        <v>24</v>
      </c>
      <c r="P98">
        <v>1</v>
      </c>
      <c r="Q98">
        <v>7</v>
      </c>
      <c r="R98">
        <v>18</v>
      </c>
      <c r="S98">
        <v>16</v>
      </c>
      <c r="T98" t="s">
        <v>11</v>
      </c>
      <c r="U98">
        <v>23</v>
      </c>
      <c r="V98">
        <v>188</v>
      </c>
      <c r="W98">
        <v>41</v>
      </c>
      <c r="X98">
        <v>73.5</v>
      </c>
      <c r="Y98">
        <v>117</v>
      </c>
      <c r="Z98">
        <v>100</v>
      </c>
      <c r="AA98" t="s">
        <v>11</v>
      </c>
      <c r="AB98">
        <v>94</v>
      </c>
      <c r="AC98">
        <f t="shared" si="27"/>
        <v>46.599999999999994</v>
      </c>
      <c r="AD98">
        <f t="shared" si="28"/>
        <v>284.80999999999995</v>
      </c>
      <c r="AE98">
        <f t="shared" si="29"/>
        <v>73.56</v>
      </c>
      <c r="AF98">
        <f t="shared" si="30"/>
        <v>94.86</v>
      </c>
      <c r="AG98">
        <f t="shared" si="31"/>
        <v>198.77</v>
      </c>
      <c r="AH98">
        <f t="shared" si="32"/>
        <v>179.05</v>
      </c>
      <c r="AI98">
        <f t="shared" si="33"/>
        <v>0.49356223175965669</v>
      </c>
      <c r="AJ98">
        <f t="shared" si="34"/>
        <v>0.66008918226185886</v>
      </c>
      <c r="AK98">
        <f t="shared" si="35"/>
        <v>0.55736813485589998</v>
      </c>
      <c r="AL98">
        <f t="shared" si="36"/>
        <v>0.77482605945604044</v>
      </c>
      <c r="AM98">
        <f t="shared" si="37"/>
        <v>0.58862001308044476</v>
      </c>
      <c r="AN98">
        <f t="shared" si="38"/>
        <v>0.55850321139346548</v>
      </c>
      <c r="AP98">
        <f t="shared" ref="AP98:AP104" si="52">AP97+0.02</f>
        <v>8.8909999999999609</v>
      </c>
      <c r="AQ98">
        <f t="shared" si="39"/>
        <v>0.43189407229260296</v>
      </c>
      <c r="AR98">
        <f t="shared" si="40"/>
        <v>0.48291408423536036</v>
      </c>
      <c r="AS98">
        <f t="shared" si="41"/>
        <v>0.36129971986366682</v>
      </c>
      <c r="AT98">
        <f t="shared" si="42"/>
        <v>0.47948126064939095</v>
      </c>
      <c r="AU98">
        <f t="shared" si="43"/>
        <v>0.39348085479210559</v>
      </c>
      <c r="AV98">
        <f t="shared" si="44"/>
        <v>0.34722815641596616</v>
      </c>
      <c r="AW98">
        <v>0.86909594099999854</v>
      </c>
      <c r="AX98">
        <f t="shared" si="45"/>
        <v>0.49694636911507989</v>
      </c>
      <c r="AY98">
        <f t="shared" si="46"/>
        <v>0.55565106388566277</v>
      </c>
      <c r="AZ98">
        <f t="shared" si="47"/>
        <v>0.4157190280372825</v>
      </c>
      <c r="BA98">
        <f t="shared" si="48"/>
        <v>0.55170118513922706</v>
      </c>
      <c r="BB98">
        <f t="shared" si="49"/>
        <v>0.45274731618163921</v>
      </c>
      <c r="BC98">
        <f t="shared" si="50"/>
        <v>0.39952799229097624</v>
      </c>
    </row>
    <row r="99" spans="1:55" x14ac:dyDescent="0.25">
      <c r="A99" t="s">
        <v>107</v>
      </c>
      <c r="B99">
        <v>60.9</v>
      </c>
      <c r="C99">
        <v>8.8999000000000006</v>
      </c>
      <c r="D99" s="1">
        <v>2.193E-6</v>
      </c>
      <c r="E99">
        <v>240</v>
      </c>
      <c r="G99">
        <v>0</v>
      </c>
      <c r="H99">
        <v>15</v>
      </c>
      <c r="I99">
        <v>2</v>
      </c>
      <c r="J99">
        <v>1</v>
      </c>
      <c r="K99">
        <v>13</v>
      </c>
      <c r="L99">
        <v>5</v>
      </c>
      <c r="M99" t="s">
        <v>11</v>
      </c>
      <c r="N99">
        <v>4</v>
      </c>
      <c r="O99">
        <v>16.5</v>
      </c>
      <c r="P99">
        <v>6</v>
      </c>
      <c r="Q99">
        <v>11</v>
      </c>
      <c r="R99">
        <v>20</v>
      </c>
      <c r="S99">
        <v>12</v>
      </c>
      <c r="T99" t="s">
        <v>11</v>
      </c>
      <c r="U99">
        <v>33</v>
      </c>
      <c r="V99">
        <v>172.5</v>
      </c>
      <c r="W99">
        <v>42</v>
      </c>
      <c r="X99">
        <v>88.5</v>
      </c>
      <c r="Y99">
        <v>129</v>
      </c>
      <c r="Z99">
        <v>89.5</v>
      </c>
      <c r="AA99" t="s">
        <v>11</v>
      </c>
      <c r="AB99">
        <v>95</v>
      </c>
      <c r="AC99">
        <f t="shared" si="27"/>
        <v>45</v>
      </c>
      <c r="AD99">
        <f t="shared" si="28"/>
        <v>265.17499999999995</v>
      </c>
      <c r="AE99">
        <f t="shared" si="29"/>
        <v>68.800000000000011</v>
      </c>
      <c r="AF99">
        <f t="shared" si="30"/>
        <v>94.55</v>
      </c>
      <c r="AG99">
        <f t="shared" si="31"/>
        <v>200.22499999999999</v>
      </c>
      <c r="AH99">
        <f t="shared" si="32"/>
        <v>180.375</v>
      </c>
      <c r="AI99">
        <f t="shared" si="33"/>
        <v>0.73333333333333328</v>
      </c>
      <c r="AJ99">
        <f t="shared" si="34"/>
        <v>0.65051381163382682</v>
      </c>
      <c r="AK99">
        <f t="shared" si="35"/>
        <v>0.61046511627906963</v>
      </c>
      <c r="AL99">
        <f t="shared" si="36"/>
        <v>0.93601269169751455</v>
      </c>
      <c r="AM99">
        <f t="shared" si="37"/>
        <v>0.64427519041078785</v>
      </c>
      <c r="AN99">
        <f t="shared" si="38"/>
        <v>0.4961884961884962</v>
      </c>
      <c r="AP99">
        <f t="shared" si="52"/>
        <v>8.9109999999999605</v>
      </c>
      <c r="AQ99">
        <f t="shared" si="39"/>
        <v>0.52793343101820578</v>
      </c>
      <c r="AR99">
        <f t="shared" si="40"/>
        <v>0.51000932581527159</v>
      </c>
      <c r="AS99">
        <f t="shared" si="41"/>
        <v>0.55948738272734266</v>
      </c>
      <c r="AT99">
        <f t="shared" si="42"/>
        <v>0.50342405927706424</v>
      </c>
      <c r="AU99">
        <f t="shared" si="43"/>
        <v>0.3742074866251805</v>
      </c>
      <c r="AV99">
        <f t="shared" si="44"/>
        <v>0.32837877413500993</v>
      </c>
      <c r="AW99">
        <v>0.86461062899999863</v>
      </c>
      <c r="AX99">
        <f t="shared" si="45"/>
        <v>0.61060252246587476</v>
      </c>
      <c r="AY99">
        <f t="shared" si="46"/>
        <v>0.58987168178251992</v>
      </c>
      <c r="AZ99">
        <f t="shared" si="47"/>
        <v>0.64709750720326098</v>
      </c>
      <c r="BA99">
        <f t="shared" si="48"/>
        <v>0.58225522841341915</v>
      </c>
      <c r="BB99">
        <f t="shared" si="49"/>
        <v>0.4328046337551803</v>
      </c>
      <c r="BC99">
        <f t="shared" si="50"/>
        <v>0.3797996035681519</v>
      </c>
    </row>
    <row r="100" spans="1:55" x14ac:dyDescent="0.25">
      <c r="A100" t="s">
        <v>108</v>
      </c>
      <c r="B100">
        <v>60.9</v>
      </c>
      <c r="C100">
        <v>8.9186999999999994</v>
      </c>
      <c r="D100" s="1">
        <v>2.9399999999999998E-6</v>
      </c>
      <c r="E100">
        <v>240</v>
      </c>
      <c r="G100">
        <v>0</v>
      </c>
      <c r="H100">
        <v>7</v>
      </c>
      <c r="I100">
        <v>3</v>
      </c>
      <c r="J100">
        <v>4</v>
      </c>
      <c r="K100">
        <v>1</v>
      </c>
      <c r="L100">
        <v>11</v>
      </c>
      <c r="M100" t="s">
        <v>11</v>
      </c>
      <c r="N100">
        <v>2</v>
      </c>
      <c r="O100">
        <v>16</v>
      </c>
      <c r="P100">
        <v>5</v>
      </c>
      <c r="Q100">
        <v>12</v>
      </c>
      <c r="R100">
        <v>15</v>
      </c>
      <c r="S100">
        <v>17</v>
      </c>
      <c r="T100" t="s">
        <v>11</v>
      </c>
      <c r="U100">
        <v>31</v>
      </c>
      <c r="V100">
        <v>161</v>
      </c>
      <c r="W100">
        <v>36</v>
      </c>
      <c r="X100">
        <v>94.5</v>
      </c>
      <c r="Y100">
        <v>148</v>
      </c>
      <c r="Z100">
        <v>161.5</v>
      </c>
      <c r="AA100" t="s">
        <v>11</v>
      </c>
      <c r="AB100">
        <v>96</v>
      </c>
      <c r="AC100">
        <f t="shared" si="27"/>
        <v>43.399999999999977</v>
      </c>
      <c r="AD100">
        <f t="shared" si="28"/>
        <v>245.53999999999996</v>
      </c>
      <c r="AE100">
        <f t="shared" si="29"/>
        <v>64.04000000000002</v>
      </c>
      <c r="AF100">
        <f t="shared" si="30"/>
        <v>94.240000000000009</v>
      </c>
      <c r="AG100">
        <f t="shared" si="31"/>
        <v>201.68</v>
      </c>
      <c r="AH100">
        <f t="shared" si="32"/>
        <v>181.7</v>
      </c>
      <c r="AI100">
        <f t="shared" si="33"/>
        <v>0.71428571428571463</v>
      </c>
      <c r="AJ100">
        <f t="shared" si="34"/>
        <v>0.65569764600472435</v>
      </c>
      <c r="AK100">
        <f t="shared" si="35"/>
        <v>0.56214865708931905</v>
      </c>
      <c r="AL100">
        <f t="shared" si="36"/>
        <v>1.0027589134125636</v>
      </c>
      <c r="AM100">
        <f t="shared" si="37"/>
        <v>0.73383577945259815</v>
      </c>
      <c r="AN100">
        <f t="shared" si="38"/>
        <v>0.88882773802971937</v>
      </c>
      <c r="AP100">
        <f t="shared" si="52"/>
        <v>8.9309999999999601</v>
      </c>
      <c r="AQ100">
        <f t="shared" si="39"/>
        <v>0.38556819951118698</v>
      </c>
      <c r="AR100">
        <f t="shared" si="40"/>
        <v>0.46134289223072794</v>
      </c>
      <c r="AS100">
        <f t="shared" si="41"/>
        <v>0.44832038427006865</v>
      </c>
      <c r="AT100">
        <f t="shared" si="42"/>
        <v>0.49089145204983264</v>
      </c>
      <c r="AU100">
        <f t="shared" si="43"/>
        <v>0.4023688223168394</v>
      </c>
      <c r="AV100">
        <f t="shared" si="44"/>
        <v>0.42481124222860667</v>
      </c>
      <c r="AW100">
        <v>0.86099102399999872</v>
      </c>
      <c r="AX100">
        <f t="shared" si="45"/>
        <v>0.44781906984338965</v>
      </c>
      <c r="AY100">
        <f t="shared" si="46"/>
        <v>0.53582776053508385</v>
      </c>
      <c r="AZ100">
        <f t="shared" si="47"/>
        <v>0.52070273878960827</v>
      </c>
      <c r="BA100">
        <f t="shared" si="48"/>
        <v>0.57014700312349986</v>
      </c>
      <c r="BB100">
        <f t="shared" si="49"/>
        <v>0.46733219174284912</v>
      </c>
      <c r="BC100">
        <f t="shared" si="50"/>
        <v>0.49339799183389316</v>
      </c>
    </row>
    <row r="101" spans="1:55" x14ac:dyDescent="0.25">
      <c r="A101" t="s">
        <v>109</v>
      </c>
      <c r="B101">
        <v>60.9</v>
      </c>
      <c r="C101">
        <v>8.9405000000000001</v>
      </c>
      <c r="D101" s="1">
        <v>2.1859999999999999E-6</v>
      </c>
      <c r="E101">
        <v>240</v>
      </c>
      <c r="G101">
        <v>0</v>
      </c>
      <c r="H101">
        <v>13</v>
      </c>
      <c r="I101">
        <v>1</v>
      </c>
      <c r="J101">
        <v>2</v>
      </c>
      <c r="K101">
        <v>14</v>
      </c>
      <c r="L101">
        <v>19</v>
      </c>
      <c r="M101" t="s">
        <v>11</v>
      </c>
      <c r="N101">
        <v>7</v>
      </c>
      <c r="O101">
        <v>28</v>
      </c>
      <c r="P101">
        <v>9</v>
      </c>
      <c r="Q101">
        <v>5.5</v>
      </c>
      <c r="R101">
        <v>20</v>
      </c>
      <c r="S101">
        <v>26</v>
      </c>
      <c r="T101" t="s">
        <v>11</v>
      </c>
      <c r="U101">
        <v>33</v>
      </c>
      <c r="V101">
        <v>188.5</v>
      </c>
      <c r="W101">
        <v>29.5</v>
      </c>
      <c r="X101">
        <v>64</v>
      </c>
      <c r="Y101">
        <v>208</v>
      </c>
      <c r="Z101">
        <v>183.5</v>
      </c>
      <c r="AA101" t="s">
        <v>11</v>
      </c>
      <c r="AB101">
        <v>97</v>
      </c>
      <c r="AC101">
        <f t="shared" si="27"/>
        <v>41.799999999999983</v>
      </c>
      <c r="AD101">
        <f t="shared" si="28"/>
        <v>225.90499999999975</v>
      </c>
      <c r="AE101">
        <f t="shared" si="29"/>
        <v>59.28000000000003</v>
      </c>
      <c r="AF101">
        <f t="shared" si="30"/>
        <v>93.93</v>
      </c>
      <c r="AG101">
        <f t="shared" si="31"/>
        <v>203.13500000000002</v>
      </c>
      <c r="AH101">
        <f t="shared" si="32"/>
        <v>183.02500000000001</v>
      </c>
      <c r="AI101">
        <f t="shared" si="33"/>
        <v>0.78947368421052666</v>
      </c>
      <c r="AJ101">
        <f t="shared" si="34"/>
        <v>0.83442154888116782</v>
      </c>
      <c r="AK101">
        <f t="shared" si="35"/>
        <v>0.49763832658569473</v>
      </c>
      <c r="AL101">
        <f t="shared" si="36"/>
        <v>0.68135845842648779</v>
      </c>
      <c r="AM101">
        <f t="shared" si="37"/>
        <v>1.0239495901740221</v>
      </c>
      <c r="AN101">
        <f t="shared" si="38"/>
        <v>1.0025952738696899</v>
      </c>
      <c r="AP101">
        <f t="shared" si="52"/>
        <v>8.9509999999999597</v>
      </c>
      <c r="AQ101">
        <f t="shared" si="39"/>
        <v>0.54895143906267796</v>
      </c>
      <c r="AR101">
        <f t="shared" si="40"/>
        <v>0.56651111145323063</v>
      </c>
      <c r="AS101">
        <f t="shared" si="41"/>
        <v>0.54773663281973006</v>
      </c>
      <c r="AT101">
        <f t="shared" si="42"/>
        <v>0.48419523759673683</v>
      </c>
      <c r="AU101">
        <f t="shared" si="43"/>
        <v>0.60255437316685712</v>
      </c>
      <c r="AV101">
        <f t="shared" si="44"/>
        <v>0.55872064453892867</v>
      </c>
      <c r="AW101">
        <v>0.8560125489999999</v>
      </c>
      <c r="AX101">
        <f t="shared" si="45"/>
        <v>0.64128900879311523</v>
      </c>
      <c r="AY101">
        <f t="shared" si="46"/>
        <v>0.66180234403693383</v>
      </c>
      <c r="AZ101">
        <f t="shared" si="47"/>
        <v>0.63986986342618457</v>
      </c>
      <c r="BA101">
        <f t="shared" si="48"/>
        <v>0.56564034973830379</v>
      </c>
      <c r="BB101">
        <f t="shared" si="49"/>
        <v>0.70390834091248489</v>
      </c>
      <c r="BC101">
        <f t="shared" si="50"/>
        <v>0.65270146470589741</v>
      </c>
    </row>
    <row r="102" spans="1:55" x14ac:dyDescent="0.25">
      <c r="A102" t="s">
        <v>110</v>
      </c>
      <c r="B102">
        <v>60.9</v>
      </c>
      <c r="C102">
        <v>8.9585000000000008</v>
      </c>
      <c r="D102" s="1">
        <v>2.7489999999999999E-6</v>
      </c>
      <c r="E102">
        <v>240</v>
      </c>
      <c r="G102">
        <v>3</v>
      </c>
      <c r="H102">
        <v>9</v>
      </c>
      <c r="I102">
        <v>1</v>
      </c>
      <c r="J102">
        <v>2</v>
      </c>
      <c r="K102">
        <v>13.5</v>
      </c>
      <c r="L102">
        <v>14</v>
      </c>
      <c r="M102" t="s">
        <v>11</v>
      </c>
      <c r="N102">
        <v>5</v>
      </c>
      <c r="O102">
        <v>20</v>
      </c>
      <c r="P102">
        <v>1.5</v>
      </c>
      <c r="Q102">
        <v>5</v>
      </c>
      <c r="R102">
        <v>27</v>
      </c>
      <c r="S102">
        <v>18</v>
      </c>
      <c r="T102" t="s">
        <v>11</v>
      </c>
      <c r="U102">
        <v>41</v>
      </c>
      <c r="V102">
        <v>156.5</v>
      </c>
      <c r="W102">
        <v>37</v>
      </c>
      <c r="X102">
        <v>65.5</v>
      </c>
      <c r="Y102">
        <v>220.5</v>
      </c>
      <c r="Z102">
        <v>179.5</v>
      </c>
      <c r="AA102" t="s">
        <v>11</v>
      </c>
      <c r="AB102">
        <v>98</v>
      </c>
      <c r="AC102">
        <f t="shared" si="27"/>
        <v>40.199999999999989</v>
      </c>
      <c r="AD102">
        <f t="shared" si="28"/>
        <v>206.26999999999975</v>
      </c>
      <c r="AE102">
        <f t="shared" si="29"/>
        <v>54.520000000000039</v>
      </c>
      <c r="AF102">
        <f t="shared" si="30"/>
        <v>93.62</v>
      </c>
      <c r="AG102">
        <f t="shared" si="31"/>
        <v>204.59</v>
      </c>
      <c r="AH102">
        <f t="shared" si="32"/>
        <v>184.35</v>
      </c>
      <c r="AI102">
        <f t="shared" si="33"/>
        <v>1.0199004975124382</v>
      </c>
      <c r="AJ102">
        <f t="shared" si="34"/>
        <v>0.75871430649149263</v>
      </c>
      <c r="AK102">
        <f t="shared" si="35"/>
        <v>0.67865003668378532</v>
      </c>
      <c r="AL102">
        <f t="shared" si="36"/>
        <v>0.69963682973723562</v>
      </c>
      <c r="AM102">
        <f t="shared" si="37"/>
        <v>1.0777652866709027</v>
      </c>
      <c r="AN102">
        <f t="shared" si="38"/>
        <v>0.97369134797938706</v>
      </c>
      <c r="AP102">
        <f t="shared" si="52"/>
        <v>8.9709999999999592</v>
      </c>
      <c r="AQ102">
        <f t="shared" si="39"/>
        <v>0.56650607843067324</v>
      </c>
      <c r="AR102">
        <f t="shared" si="40"/>
        <v>0.64659826046827296</v>
      </c>
      <c r="AS102">
        <f t="shared" si="41"/>
        <v>0.58529591902575151</v>
      </c>
      <c r="AT102">
        <f t="shared" si="42"/>
        <v>0.50240859750735234</v>
      </c>
      <c r="AU102">
        <f t="shared" si="43"/>
        <v>0.56211569871044575</v>
      </c>
      <c r="AV102">
        <f t="shared" si="44"/>
        <v>0.53630836546411964</v>
      </c>
      <c r="AW102">
        <v>0.85153178400000051</v>
      </c>
      <c r="AX102">
        <f t="shared" si="45"/>
        <v>0.66527884111331415</v>
      </c>
      <c r="AY102">
        <f t="shared" si="46"/>
        <v>0.75933543834492101</v>
      </c>
      <c r="AZ102">
        <f t="shared" si="47"/>
        <v>0.68734477094486368</v>
      </c>
      <c r="BA102">
        <f t="shared" si="48"/>
        <v>0.59000568968468714</v>
      </c>
      <c r="BB102">
        <f t="shared" si="49"/>
        <v>0.6601229798727577</v>
      </c>
      <c r="BC102">
        <f t="shared" si="50"/>
        <v>0.62981602747093623</v>
      </c>
    </row>
    <row r="103" spans="1:55" x14ac:dyDescent="0.25">
      <c r="A103" t="s">
        <v>111</v>
      </c>
      <c r="B103">
        <v>60.9</v>
      </c>
      <c r="C103">
        <v>8.9793000000000003</v>
      </c>
      <c r="D103" s="1">
        <v>2.9399999999999998E-6</v>
      </c>
      <c r="E103">
        <v>240</v>
      </c>
      <c r="G103">
        <v>2</v>
      </c>
      <c r="H103">
        <v>4</v>
      </c>
      <c r="I103">
        <v>0</v>
      </c>
      <c r="J103">
        <v>2</v>
      </c>
      <c r="K103">
        <v>16</v>
      </c>
      <c r="L103">
        <v>15</v>
      </c>
      <c r="M103" t="s">
        <v>11</v>
      </c>
      <c r="N103">
        <v>3</v>
      </c>
      <c r="O103">
        <v>14</v>
      </c>
      <c r="P103">
        <v>1</v>
      </c>
      <c r="Q103">
        <v>9</v>
      </c>
      <c r="R103">
        <v>31</v>
      </c>
      <c r="S103">
        <v>22</v>
      </c>
      <c r="T103" t="s">
        <v>11</v>
      </c>
      <c r="U103">
        <v>35</v>
      </c>
      <c r="V103">
        <v>144.5</v>
      </c>
      <c r="W103">
        <v>33</v>
      </c>
      <c r="X103">
        <v>73.5</v>
      </c>
      <c r="Y103">
        <v>233.5</v>
      </c>
      <c r="Z103">
        <v>195.5</v>
      </c>
      <c r="AA103" t="s">
        <v>11</v>
      </c>
      <c r="AB103">
        <v>99</v>
      </c>
      <c r="AC103">
        <f t="shared" si="27"/>
        <v>38.599999999999994</v>
      </c>
      <c r="AD103">
        <f t="shared" si="28"/>
        <v>186.63499999999976</v>
      </c>
      <c r="AE103">
        <f t="shared" si="29"/>
        <v>49.760000000000048</v>
      </c>
      <c r="AF103">
        <f t="shared" si="30"/>
        <v>93.31</v>
      </c>
      <c r="AG103">
        <f t="shared" si="31"/>
        <v>206.04500000000002</v>
      </c>
      <c r="AH103">
        <f t="shared" si="32"/>
        <v>185.67499999999998</v>
      </c>
      <c r="AI103">
        <f t="shared" si="33"/>
        <v>0.9067357512953369</v>
      </c>
      <c r="AJ103">
        <f t="shared" si="34"/>
        <v>0.77423848688616914</v>
      </c>
      <c r="AK103">
        <f t="shared" si="35"/>
        <v>0.66318327974276459</v>
      </c>
      <c r="AL103">
        <f t="shared" si="36"/>
        <v>0.78769692423105775</v>
      </c>
      <c r="AM103">
        <f t="shared" si="37"/>
        <v>1.133247591545536</v>
      </c>
      <c r="AN103">
        <f t="shared" si="38"/>
        <v>1.0529150397199409</v>
      </c>
      <c r="AP103">
        <f t="shared" si="52"/>
        <v>8.9909999999999588</v>
      </c>
      <c r="AQ103">
        <f t="shared" si="39"/>
        <v>0.66830650630989363</v>
      </c>
      <c r="AR103">
        <f t="shared" si="40"/>
        <v>0.58692774055919295</v>
      </c>
      <c r="AS103">
        <f t="shared" si="41"/>
        <v>0.48655445712227785</v>
      </c>
      <c r="AT103">
        <f t="shared" si="42"/>
        <v>0.58294676905000653</v>
      </c>
      <c r="AU103">
        <f t="shared" si="43"/>
        <v>0.62641332041092213</v>
      </c>
      <c r="AV103">
        <f t="shared" si="44"/>
        <v>0.53384497928734242</v>
      </c>
      <c r="AW103">
        <v>0.84615541600000022</v>
      </c>
      <c r="AX103">
        <f t="shared" si="45"/>
        <v>0.78981531486160628</v>
      </c>
      <c r="AY103">
        <f t="shared" si="46"/>
        <v>0.69364058831385278</v>
      </c>
      <c r="AZ103">
        <f t="shared" si="47"/>
        <v>0.57501783705687193</v>
      </c>
      <c r="BA103">
        <f t="shared" si="48"/>
        <v>0.68893581253163827</v>
      </c>
      <c r="BB103">
        <f t="shared" si="49"/>
        <v>0.740305277926534</v>
      </c>
      <c r="BC103">
        <f t="shared" si="50"/>
        <v>0.63090653229044902</v>
      </c>
    </row>
    <row r="104" spans="1:55" x14ac:dyDescent="0.25">
      <c r="A104" t="s">
        <v>112</v>
      </c>
      <c r="B104">
        <v>60.9</v>
      </c>
      <c r="C104">
        <v>9.0014000000000003</v>
      </c>
      <c r="D104" s="1">
        <v>2.4269999999999998E-6</v>
      </c>
      <c r="E104">
        <v>240</v>
      </c>
      <c r="G104">
        <v>1</v>
      </c>
      <c r="H104">
        <v>6</v>
      </c>
      <c r="I104">
        <v>0</v>
      </c>
      <c r="J104">
        <v>5</v>
      </c>
      <c r="K104">
        <v>12</v>
      </c>
      <c r="L104">
        <v>11</v>
      </c>
      <c r="M104" t="s">
        <v>11</v>
      </c>
      <c r="N104">
        <v>0</v>
      </c>
      <c r="O104">
        <v>16</v>
      </c>
      <c r="P104">
        <v>5</v>
      </c>
      <c r="Q104">
        <v>7</v>
      </c>
      <c r="R104">
        <v>19</v>
      </c>
      <c r="S104">
        <v>17</v>
      </c>
      <c r="T104" t="s">
        <v>11</v>
      </c>
      <c r="U104">
        <v>30</v>
      </c>
      <c r="V104">
        <v>181.5</v>
      </c>
      <c r="W104">
        <v>35</v>
      </c>
      <c r="X104">
        <v>82</v>
      </c>
      <c r="Y104">
        <v>209</v>
      </c>
      <c r="Z104">
        <v>187.5</v>
      </c>
      <c r="AA104" t="s">
        <v>11</v>
      </c>
      <c r="AB104">
        <v>100</v>
      </c>
      <c r="AC104">
        <f t="shared" si="27"/>
        <v>37</v>
      </c>
      <c r="AD104">
        <f t="shared" si="28"/>
        <v>166.99999999999977</v>
      </c>
      <c r="AE104">
        <f t="shared" si="29"/>
        <v>45</v>
      </c>
      <c r="AF104">
        <f t="shared" si="30"/>
        <v>93</v>
      </c>
      <c r="AG104">
        <f t="shared" si="31"/>
        <v>207.5</v>
      </c>
      <c r="AH104">
        <f t="shared" si="32"/>
        <v>187</v>
      </c>
      <c r="AI104">
        <f t="shared" si="33"/>
        <v>0.81081081081081086</v>
      </c>
      <c r="AJ104">
        <f t="shared" si="34"/>
        <v>1.0868263473053907</v>
      </c>
      <c r="AK104">
        <f t="shared" si="35"/>
        <v>0.77777777777777779</v>
      </c>
      <c r="AL104">
        <f t="shared" si="36"/>
        <v>0.88172043010752688</v>
      </c>
      <c r="AM104">
        <f t="shared" si="37"/>
        <v>1.0072289156626506</v>
      </c>
      <c r="AN104">
        <f t="shared" si="38"/>
        <v>1.0026737967914439</v>
      </c>
      <c r="AP104">
        <f t="shared" si="52"/>
        <v>9.0109999999999584</v>
      </c>
      <c r="AQ104">
        <f t="shared" si="39"/>
        <v>0.58404282631529214</v>
      </c>
      <c r="AR104">
        <f t="shared" si="40"/>
        <v>0.79462689137584963</v>
      </c>
      <c r="AS104">
        <f t="shared" si="41"/>
        <v>0.66272942215658293</v>
      </c>
      <c r="AT104">
        <f t="shared" si="42"/>
        <v>0.57594264013472474</v>
      </c>
      <c r="AU104">
        <f t="shared" si="43"/>
        <v>0.58849183567715246</v>
      </c>
      <c r="AV104">
        <f t="shared" si="44"/>
        <v>0.55986957172808183</v>
      </c>
      <c r="AW104">
        <v>0.84164838900000127</v>
      </c>
      <c r="AX104">
        <f t="shared" si="45"/>
        <v>0.69392733824301456</v>
      </c>
      <c r="AY104">
        <f t="shared" si="46"/>
        <v>0.94413166087085376</v>
      </c>
      <c r="AZ104">
        <f t="shared" si="47"/>
        <v>0.78741839326039742</v>
      </c>
      <c r="BA104">
        <f t="shared" si="48"/>
        <v>0.68430314566279515</v>
      </c>
      <c r="BB104">
        <f t="shared" si="49"/>
        <v>0.69921340475250593</v>
      </c>
      <c r="BC104">
        <f t="shared" si="50"/>
        <v>0.6652060160101857</v>
      </c>
    </row>
    <row r="105" spans="1:55" x14ac:dyDescent="0.25">
      <c r="A105" t="s">
        <v>113</v>
      </c>
      <c r="B105">
        <v>60.9</v>
      </c>
      <c r="C105">
        <v>7.0000999999999998</v>
      </c>
      <c r="D105" s="1">
        <v>2.3609999999999999E-6</v>
      </c>
      <c r="E105">
        <v>240</v>
      </c>
      <c r="G105">
        <v>0</v>
      </c>
      <c r="H105">
        <v>4</v>
      </c>
      <c r="I105">
        <v>0</v>
      </c>
      <c r="J105">
        <v>0</v>
      </c>
      <c r="K105">
        <v>1</v>
      </c>
      <c r="L105">
        <v>2</v>
      </c>
      <c r="M105" t="s">
        <v>11</v>
      </c>
      <c r="N105">
        <v>0</v>
      </c>
      <c r="O105">
        <v>3</v>
      </c>
      <c r="P105">
        <v>0</v>
      </c>
      <c r="Q105">
        <v>1</v>
      </c>
      <c r="R105">
        <v>1</v>
      </c>
      <c r="S105">
        <v>2</v>
      </c>
      <c r="T105" t="s">
        <v>11</v>
      </c>
      <c r="U105">
        <v>0</v>
      </c>
      <c r="V105">
        <v>8</v>
      </c>
      <c r="W105">
        <v>0</v>
      </c>
      <c r="X105">
        <v>1</v>
      </c>
      <c r="Y105">
        <v>3.5</v>
      </c>
      <c r="Z105">
        <v>4</v>
      </c>
      <c r="AA105" t="s">
        <v>11</v>
      </c>
      <c r="AB105">
        <v>0</v>
      </c>
      <c r="AC105">
        <v>37</v>
      </c>
      <c r="AD105">
        <v>167</v>
      </c>
      <c r="AE105">
        <v>45</v>
      </c>
      <c r="AF105">
        <v>93</v>
      </c>
      <c r="AG105">
        <v>207.5</v>
      </c>
      <c r="AH105">
        <v>187</v>
      </c>
      <c r="AI105">
        <f t="shared" si="33"/>
        <v>0</v>
      </c>
      <c r="AJ105">
        <f t="shared" si="34"/>
        <v>4.790419161676647E-2</v>
      </c>
      <c r="AK105">
        <f t="shared" si="35"/>
        <v>0</v>
      </c>
      <c r="AL105">
        <f t="shared" si="36"/>
        <v>1.0752688172043012E-2</v>
      </c>
      <c r="AM105">
        <f t="shared" si="37"/>
        <v>1.6867469879518072E-2</v>
      </c>
      <c r="AN105">
        <f t="shared" si="38"/>
        <v>2.1390374331550801E-2</v>
      </c>
    </row>
    <row r="106" spans="1:55" x14ac:dyDescent="0.25">
      <c r="A106" t="s">
        <v>114</v>
      </c>
      <c r="B106">
        <v>60.9</v>
      </c>
      <c r="C106">
        <v>7.0180999999999996</v>
      </c>
      <c r="D106" s="1">
        <v>2.9340000000000002E-6</v>
      </c>
      <c r="E106">
        <v>240</v>
      </c>
      <c r="G106">
        <v>1</v>
      </c>
      <c r="H106">
        <v>3</v>
      </c>
      <c r="I106">
        <v>0</v>
      </c>
      <c r="J106">
        <v>1</v>
      </c>
      <c r="K106">
        <v>1</v>
      </c>
      <c r="L106">
        <v>2</v>
      </c>
      <c r="M106" t="s">
        <v>11</v>
      </c>
      <c r="N106">
        <v>0</v>
      </c>
      <c r="O106">
        <v>1</v>
      </c>
      <c r="P106">
        <v>0</v>
      </c>
      <c r="Q106">
        <v>0</v>
      </c>
      <c r="R106">
        <v>1</v>
      </c>
      <c r="S106">
        <v>1</v>
      </c>
      <c r="T106" t="s">
        <v>11</v>
      </c>
      <c r="U106">
        <v>2</v>
      </c>
      <c r="V106">
        <v>5</v>
      </c>
      <c r="W106">
        <v>0</v>
      </c>
      <c r="X106">
        <v>3</v>
      </c>
      <c r="Y106">
        <v>4</v>
      </c>
      <c r="Z106">
        <v>5</v>
      </c>
      <c r="AA106" t="s">
        <v>11</v>
      </c>
      <c r="AB106">
        <v>1</v>
      </c>
      <c r="AC106">
        <v>37</v>
      </c>
      <c r="AD106">
        <v>167</v>
      </c>
      <c r="AE106">
        <v>45</v>
      </c>
      <c r="AF106">
        <v>93</v>
      </c>
      <c r="AG106">
        <v>207.5</v>
      </c>
      <c r="AH106">
        <v>187</v>
      </c>
      <c r="AI106">
        <f t="shared" si="33"/>
        <v>5.4054054054054057E-2</v>
      </c>
      <c r="AJ106">
        <f t="shared" si="34"/>
        <v>2.9940119760479042E-2</v>
      </c>
      <c r="AK106">
        <f t="shared" si="35"/>
        <v>0</v>
      </c>
      <c r="AL106">
        <f t="shared" si="36"/>
        <v>3.2258064516129031E-2</v>
      </c>
      <c r="AM106">
        <f t="shared" si="37"/>
        <v>1.9277108433734941E-2</v>
      </c>
      <c r="AN106">
        <f t="shared" si="38"/>
        <v>2.6737967914438502E-2</v>
      </c>
    </row>
    <row r="107" spans="1:55" x14ac:dyDescent="0.25">
      <c r="A107" t="s">
        <v>115</v>
      </c>
      <c r="B107">
        <v>60.9</v>
      </c>
      <c r="C107">
        <v>7.0399000000000003</v>
      </c>
      <c r="D107" s="1">
        <v>2.3240000000000001E-6</v>
      </c>
      <c r="E107">
        <v>240</v>
      </c>
      <c r="G107">
        <v>0</v>
      </c>
      <c r="H107">
        <v>0</v>
      </c>
      <c r="I107">
        <v>0</v>
      </c>
      <c r="J107">
        <v>1</v>
      </c>
      <c r="K107">
        <v>1</v>
      </c>
      <c r="L107">
        <v>3</v>
      </c>
      <c r="M107" t="s">
        <v>11</v>
      </c>
      <c r="N107">
        <v>0</v>
      </c>
      <c r="O107">
        <v>2</v>
      </c>
      <c r="P107">
        <v>1</v>
      </c>
      <c r="Q107">
        <v>1</v>
      </c>
      <c r="R107">
        <v>0</v>
      </c>
      <c r="S107">
        <v>4</v>
      </c>
      <c r="T107" t="s">
        <v>11</v>
      </c>
      <c r="U107">
        <v>0</v>
      </c>
      <c r="V107">
        <v>2</v>
      </c>
      <c r="W107">
        <v>1</v>
      </c>
      <c r="X107">
        <v>3</v>
      </c>
      <c r="Y107">
        <v>3</v>
      </c>
      <c r="Z107">
        <v>7</v>
      </c>
      <c r="AA107" t="s">
        <v>11</v>
      </c>
      <c r="AB107">
        <v>2</v>
      </c>
      <c r="AC107">
        <v>37</v>
      </c>
      <c r="AD107">
        <v>167</v>
      </c>
      <c r="AE107">
        <v>45</v>
      </c>
      <c r="AF107">
        <v>93</v>
      </c>
      <c r="AG107">
        <v>207.5</v>
      </c>
      <c r="AH107">
        <v>187</v>
      </c>
      <c r="AI107">
        <f t="shared" si="33"/>
        <v>0</v>
      </c>
      <c r="AJ107">
        <f t="shared" si="34"/>
        <v>1.1976047904191617E-2</v>
      </c>
      <c r="AK107">
        <f t="shared" si="35"/>
        <v>2.2222222222222223E-2</v>
      </c>
      <c r="AL107">
        <f t="shared" si="36"/>
        <v>3.2258064516129031E-2</v>
      </c>
      <c r="AM107">
        <f t="shared" si="37"/>
        <v>1.4457831325301205E-2</v>
      </c>
      <c r="AN107">
        <f t="shared" si="38"/>
        <v>3.7433155080213901E-2</v>
      </c>
    </row>
    <row r="108" spans="1:55" x14ac:dyDescent="0.25">
      <c r="A108" t="s">
        <v>116</v>
      </c>
      <c r="B108">
        <v>60</v>
      </c>
      <c r="C108">
        <v>7.0594999999999999</v>
      </c>
      <c r="D108" s="1">
        <v>2.0140000000000001E-6</v>
      </c>
      <c r="E108">
        <v>240</v>
      </c>
      <c r="G108">
        <v>1</v>
      </c>
      <c r="H108">
        <v>5</v>
      </c>
      <c r="I108">
        <v>1</v>
      </c>
      <c r="J108">
        <v>1</v>
      </c>
      <c r="K108">
        <v>2</v>
      </c>
      <c r="L108">
        <v>2</v>
      </c>
      <c r="M108" t="s">
        <v>11</v>
      </c>
      <c r="N108">
        <v>0</v>
      </c>
      <c r="O108">
        <v>2</v>
      </c>
      <c r="P108">
        <v>1</v>
      </c>
      <c r="Q108">
        <v>0</v>
      </c>
      <c r="R108">
        <v>1</v>
      </c>
      <c r="S108">
        <v>3</v>
      </c>
      <c r="T108" t="s">
        <v>11</v>
      </c>
      <c r="U108">
        <v>1</v>
      </c>
      <c r="V108">
        <v>8</v>
      </c>
      <c r="W108">
        <v>3</v>
      </c>
      <c r="X108">
        <v>4</v>
      </c>
      <c r="Y108">
        <v>5</v>
      </c>
      <c r="Z108">
        <v>7</v>
      </c>
      <c r="AA108" t="s">
        <v>11</v>
      </c>
      <c r="AB108">
        <v>3</v>
      </c>
      <c r="AC108">
        <v>37</v>
      </c>
      <c r="AD108">
        <v>167</v>
      </c>
      <c r="AE108">
        <v>45</v>
      </c>
      <c r="AF108">
        <v>93</v>
      </c>
      <c r="AG108">
        <v>207.5</v>
      </c>
      <c r="AH108">
        <v>187</v>
      </c>
      <c r="AI108">
        <f t="shared" si="33"/>
        <v>2.7027027027027029E-2</v>
      </c>
      <c r="AJ108">
        <f t="shared" si="34"/>
        <v>4.790419161676647E-2</v>
      </c>
      <c r="AK108">
        <f t="shared" si="35"/>
        <v>6.6666666666666666E-2</v>
      </c>
      <c r="AL108">
        <f t="shared" si="36"/>
        <v>4.3010752688172046E-2</v>
      </c>
      <c r="AM108">
        <f t="shared" si="37"/>
        <v>2.4096385542168676E-2</v>
      </c>
      <c r="AN108">
        <f t="shared" si="38"/>
        <v>3.7433155080213901E-2</v>
      </c>
    </row>
    <row r="109" spans="1:55" x14ac:dyDescent="0.25">
      <c r="A109" t="s">
        <v>117</v>
      </c>
      <c r="B109">
        <v>60.9</v>
      </c>
      <c r="C109">
        <v>7.0801999999999996</v>
      </c>
      <c r="D109" s="1">
        <v>2.9380000000000001E-6</v>
      </c>
      <c r="E109">
        <v>240</v>
      </c>
      <c r="G109">
        <v>0</v>
      </c>
      <c r="H109">
        <v>5</v>
      </c>
      <c r="I109">
        <v>2</v>
      </c>
      <c r="J109">
        <v>2</v>
      </c>
      <c r="K109">
        <v>2</v>
      </c>
      <c r="L109">
        <v>1</v>
      </c>
      <c r="M109" t="s">
        <v>11</v>
      </c>
      <c r="N109">
        <v>1</v>
      </c>
      <c r="O109">
        <v>2</v>
      </c>
      <c r="P109">
        <v>1</v>
      </c>
      <c r="Q109">
        <v>1</v>
      </c>
      <c r="R109">
        <v>2</v>
      </c>
      <c r="S109">
        <v>2</v>
      </c>
      <c r="T109" t="s">
        <v>11</v>
      </c>
      <c r="U109">
        <v>2</v>
      </c>
      <c r="V109">
        <v>8</v>
      </c>
      <c r="W109">
        <v>5</v>
      </c>
      <c r="X109">
        <v>4</v>
      </c>
      <c r="Y109">
        <v>9</v>
      </c>
      <c r="Z109">
        <v>4</v>
      </c>
      <c r="AA109" t="s">
        <v>11</v>
      </c>
      <c r="AB109">
        <v>4</v>
      </c>
      <c r="AC109">
        <v>37</v>
      </c>
      <c r="AD109">
        <v>167</v>
      </c>
      <c r="AE109">
        <v>45</v>
      </c>
      <c r="AF109">
        <v>93</v>
      </c>
      <c r="AG109">
        <v>207.5</v>
      </c>
      <c r="AH109">
        <v>187</v>
      </c>
      <c r="AI109">
        <f t="shared" si="33"/>
        <v>5.4054054054054057E-2</v>
      </c>
      <c r="AJ109">
        <f t="shared" si="34"/>
        <v>4.790419161676647E-2</v>
      </c>
      <c r="AK109">
        <f t="shared" si="35"/>
        <v>0.1111111111111111</v>
      </c>
      <c r="AL109">
        <f t="shared" si="36"/>
        <v>4.3010752688172046E-2</v>
      </c>
      <c r="AM109">
        <f t="shared" si="37"/>
        <v>4.3373493975903614E-2</v>
      </c>
      <c r="AN109">
        <f t="shared" si="38"/>
        <v>2.1390374331550801E-2</v>
      </c>
    </row>
    <row r="110" spans="1:55" x14ac:dyDescent="0.25">
      <c r="A110" t="s">
        <v>118</v>
      </c>
      <c r="B110">
        <v>60.9</v>
      </c>
      <c r="C110">
        <v>7.1009000000000002</v>
      </c>
      <c r="D110" s="1">
        <v>2.9390000000000002E-6</v>
      </c>
      <c r="E110">
        <v>240</v>
      </c>
      <c r="G110">
        <v>1</v>
      </c>
      <c r="H110">
        <v>4</v>
      </c>
      <c r="I110">
        <v>0</v>
      </c>
      <c r="J110">
        <v>1</v>
      </c>
      <c r="K110">
        <v>5</v>
      </c>
      <c r="L110">
        <v>1</v>
      </c>
      <c r="M110" t="s">
        <v>11</v>
      </c>
      <c r="N110">
        <v>0</v>
      </c>
      <c r="O110">
        <v>5</v>
      </c>
      <c r="P110">
        <v>1</v>
      </c>
      <c r="Q110">
        <v>2</v>
      </c>
      <c r="R110">
        <v>4</v>
      </c>
      <c r="S110">
        <v>4</v>
      </c>
      <c r="T110" t="s">
        <v>11</v>
      </c>
      <c r="U110">
        <v>1</v>
      </c>
      <c r="V110">
        <v>12.5</v>
      </c>
      <c r="W110">
        <v>2</v>
      </c>
      <c r="X110">
        <v>4</v>
      </c>
      <c r="Y110">
        <v>14</v>
      </c>
      <c r="Z110">
        <v>7</v>
      </c>
      <c r="AA110" t="s">
        <v>11</v>
      </c>
      <c r="AB110">
        <v>5</v>
      </c>
      <c r="AC110">
        <v>37</v>
      </c>
      <c r="AD110">
        <v>167</v>
      </c>
      <c r="AE110">
        <v>45</v>
      </c>
      <c r="AF110">
        <v>93</v>
      </c>
      <c r="AG110">
        <v>207.5</v>
      </c>
      <c r="AH110">
        <v>187</v>
      </c>
      <c r="AI110">
        <f t="shared" si="33"/>
        <v>2.7027027027027029E-2</v>
      </c>
      <c r="AJ110">
        <f t="shared" si="34"/>
        <v>7.4850299401197598E-2</v>
      </c>
      <c r="AK110">
        <f t="shared" si="35"/>
        <v>4.4444444444444446E-2</v>
      </c>
      <c r="AL110">
        <f t="shared" si="36"/>
        <v>4.3010752688172046E-2</v>
      </c>
      <c r="AM110">
        <f t="shared" si="37"/>
        <v>6.746987951807229E-2</v>
      </c>
      <c r="AN110">
        <f t="shared" si="38"/>
        <v>3.7433155080213901E-2</v>
      </c>
    </row>
    <row r="111" spans="1:55" x14ac:dyDescent="0.25">
      <c r="A111" t="s">
        <v>119</v>
      </c>
      <c r="B111">
        <v>60</v>
      </c>
      <c r="C111">
        <v>7.1224999999999996</v>
      </c>
      <c r="D111" s="1">
        <v>2.9349999999999999E-6</v>
      </c>
      <c r="E111">
        <v>240</v>
      </c>
      <c r="G111">
        <v>1</v>
      </c>
      <c r="H111">
        <v>4</v>
      </c>
      <c r="I111">
        <v>2</v>
      </c>
      <c r="J111">
        <v>2</v>
      </c>
      <c r="K111">
        <v>3</v>
      </c>
      <c r="L111">
        <v>3</v>
      </c>
      <c r="M111" t="s">
        <v>11</v>
      </c>
      <c r="N111">
        <v>1</v>
      </c>
      <c r="O111">
        <v>8</v>
      </c>
      <c r="P111">
        <v>0</v>
      </c>
      <c r="Q111">
        <v>2</v>
      </c>
      <c r="R111">
        <v>2</v>
      </c>
      <c r="S111">
        <v>2</v>
      </c>
      <c r="T111" t="s">
        <v>11</v>
      </c>
      <c r="U111">
        <v>4</v>
      </c>
      <c r="V111">
        <v>17.5</v>
      </c>
      <c r="W111">
        <v>3</v>
      </c>
      <c r="X111">
        <v>7</v>
      </c>
      <c r="Y111">
        <v>7</v>
      </c>
      <c r="Z111">
        <v>8</v>
      </c>
      <c r="AA111" t="s">
        <v>11</v>
      </c>
      <c r="AB111">
        <v>6</v>
      </c>
      <c r="AC111">
        <v>37</v>
      </c>
      <c r="AD111">
        <v>167</v>
      </c>
      <c r="AE111">
        <v>45</v>
      </c>
      <c r="AF111">
        <v>93</v>
      </c>
      <c r="AG111">
        <v>207.5</v>
      </c>
      <c r="AH111">
        <v>187</v>
      </c>
      <c r="AI111">
        <f t="shared" si="33"/>
        <v>0.10810810810810811</v>
      </c>
      <c r="AJ111">
        <f t="shared" si="34"/>
        <v>0.10479041916167664</v>
      </c>
      <c r="AK111">
        <f t="shared" si="35"/>
        <v>6.6666666666666666E-2</v>
      </c>
      <c r="AL111">
        <f t="shared" si="36"/>
        <v>7.5268817204301078E-2</v>
      </c>
      <c r="AM111">
        <f t="shared" si="37"/>
        <v>3.3734939759036145E-2</v>
      </c>
      <c r="AN111">
        <f t="shared" si="38"/>
        <v>4.2780748663101602E-2</v>
      </c>
    </row>
    <row r="112" spans="1:55" x14ac:dyDescent="0.25">
      <c r="A112" t="s">
        <v>120</v>
      </c>
      <c r="B112">
        <v>60.9</v>
      </c>
      <c r="C112">
        <v>7.1393000000000004</v>
      </c>
      <c r="D112" s="1">
        <v>2.3939999999999999E-6</v>
      </c>
      <c r="E112">
        <v>240</v>
      </c>
      <c r="G112">
        <v>1</v>
      </c>
      <c r="H112">
        <v>9</v>
      </c>
      <c r="I112">
        <v>1</v>
      </c>
      <c r="J112">
        <v>1</v>
      </c>
      <c r="K112">
        <v>2</v>
      </c>
      <c r="L112">
        <v>5</v>
      </c>
      <c r="M112" t="s">
        <v>11</v>
      </c>
      <c r="N112">
        <v>1</v>
      </c>
      <c r="O112">
        <v>4</v>
      </c>
      <c r="P112">
        <v>0</v>
      </c>
      <c r="Q112">
        <v>2</v>
      </c>
      <c r="R112">
        <v>2</v>
      </c>
      <c r="S112">
        <v>1</v>
      </c>
      <c r="T112" t="s">
        <v>11</v>
      </c>
      <c r="U112">
        <v>2</v>
      </c>
      <c r="V112">
        <v>22</v>
      </c>
      <c r="W112">
        <v>4</v>
      </c>
      <c r="X112">
        <v>8</v>
      </c>
      <c r="Y112">
        <v>11</v>
      </c>
      <c r="Z112">
        <v>7</v>
      </c>
      <c r="AA112" t="s">
        <v>11</v>
      </c>
      <c r="AB112">
        <v>7</v>
      </c>
      <c r="AC112">
        <v>37</v>
      </c>
      <c r="AD112">
        <v>167</v>
      </c>
      <c r="AE112">
        <v>45</v>
      </c>
      <c r="AF112">
        <v>93</v>
      </c>
      <c r="AG112">
        <v>207.5</v>
      </c>
      <c r="AH112">
        <v>187</v>
      </c>
      <c r="AI112">
        <f t="shared" si="33"/>
        <v>5.4054054054054057E-2</v>
      </c>
      <c r="AJ112">
        <f t="shared" si="34"/>
        <v>0.1317365269461078</v>
      </c>
      <c r="AK112">
        <f t="shared" si="35"/>
        <v>8.8888888888888892E-2</v>
      </c>
      <c r="AL112">
        <f t="shared" si="36"/>
        <v>8.6021505376344093E-2</v>
      </c>
      <c r="AM112">
        <f t="shared" si="37"/>
        <v>5.3012048192771083E-2</v>
      </c>
      <c r="AN112">
        <f t="shared" si="38"/>
        <v>3.7433155080213901E-2</v>
      </c>
    </row>
    <row r="113" spans="1:40" x14ac:dyDescent="0.25">
      <c r="A113" t="s">
        <v>121</v>
      </c>
      <c r="B113">
        <v>60</v>
      </c>
      <c r="C113">
        <v>7.1622000000000003</v>
      </c>
      <c r="D113" s="1">
        <v>2.125E-6</v>
      </c>
      <c r="E113">
        <v>240</v>
      </c>
      <c r="G113">
        <v>3</v>
      </c>
      <c r="H113">
        <v>3</v>
      </c>
      <c r="I113">
        <v>2</v>
      </c>
      <c r="J113">
        <v>2</v>
      </c>
      <c r="K113">
        <v>4</v>
      </c>
      <c r="L113">
        <v>3</v>
      </c>
      <c r="M113" t="s">
        <v>11</v>
      </c>
      <c r="N113">
        <v>3</v>
      </c>
      <c r="O113">
        <v>3</v>
      </c>
      <c r="P113">
        <v>0</v>
      </c>
      <c r="Q113">
        <v>1</v>
      </c>
      <c r="R113">
        <v>5</v>
      </c>
      <c r="S113">
        <v>3</v>
      </c>
      <c r="T113" t="s">
        <v>11</v>
      </c>
      <c r="U113">
        <v>6</v>
      </c>
      <c r="V113">
        <v>12</v>
      </c>
      <c r="W113">
        <v>5</v>
      </c>
      <c r="X113">
        <v>4</v>
      </c>
      <c r="Y113">
        <v>12</v>
      </c>
      <c r="Z113">
        <v>11</v>
      </c>
      <c r="AA113" t="s">
        <v>11</v>
      </c>
      <c r="AB113">
        <v>8</v>
      </c>
      <c r="AC113">
        <v>37</v>
      </c>
      <c r="AD113">
        <v>167</v>
      </c>
      <c r="AE113">
        <v>45</v>
      </c>
      <c r="AF113">
        <v>93</v>
      </c>
      <c r="AG113">
        <v>207.5</v>
      </c>
      <c r="AH113">
        <v>187</v>
      </c>
      <c r="AI113">
        <f t="shared" si="33"/>
        <v>0.16216216216216217</v>
      </c>
      <c r="AJ113">
        <f t="shared" si="34"/>
        <v>7.1856287425149698E-2</v>
      </c>
      <c r="AK113">
        <f t="shared" si="35"/>
        <v>0.1111111111111111</v>
      </c>
      <c r="AL113">
        <f t="shared" si="36"/>
        <v>4.3010752688172046E-2</v>
      </c>
      <c r="AM113">
        <f t="shared" si="37"/>
        <v>5.7831325301204821E-2</v>
      </c>
      <c r="AN113">
        <f t="shared" si="38"/>
        <v>5.8823529411764705E-2</v>
      </c>
    </row>
    <row r="114" spans="1:40" x14ac:dyDescent="0.25">
      <c r="A114" t="s">
        <v>122</v>
      </c>
      <c r="B114">
        <v>60.9</v>
      </c>
      <c r="C114">
        <v>7.1813000000000002</v>
      </c>
      <c r="D114" s="1">
        <v>2.9450000000000002E-6</v>
      </c>
      <c r="E114">
        <v>240</v>
      </c>
      <c r="G114">
        <v>2</v>
      </c>
      <c r="H114">
        <v>2</v>
      </c>
      <c r="I114">
        <v>0</v>
      </c>
      <c r="J114">
        <v>1</v>
      </c>
      <c r="K114">
        <v>6</v>
      </c>
      <c r="L114">
        <v>4</v>
      </c>
      <c r="M114" t="s">
        <v>11</v>
      </c>
      <c r="N114">
        <v>0</v>
      </c>
      <c r="O114">
        <v>7</v>
      </c>
      <c r="P114">
        <v>0</v>
      </c>
      <c r="Q114">
        <v>0</v>
      </c>
      <c r="R114">
        <v>4</v>
      </c>
      <c r="S114">
        <v>5</v>
      </c>
      <c r="T114" t="s">
        <v>11</v>
      </c>
      <c r="U114">
        <v>4</v>
      </c>
      <c r="V114">
        <v>15</v>
      </c>
      <c r="W114">
        <v>3</v>
      </c>
      <c r="X114">
        <v>4</v>
      </c>
      <c r="Y114">
        <v>13</v>
      </c>
      <c r="Z114">
        <v>12</v>
      </c>
      <c r="AA114" t="s">
        <v>11</v>
      </c>
      <c r="AB114">
        <v>9</v>
      </c>
      <c r="AC114">
        <v>37</v>
      </c>
      <c r="AD114">
        <v>167</v>
      </c>
      <c r="AE114">
        <v>45</v>
      </c>
      <c r="AF114">
        <v>93</v>
      </c>
      <c r="AG114">
        <v>207.5</v>
      </c>
      <c r="AH114">
        <v>187</v>
      </c>
      <c r="AI114">
        <f t="shared" si="33"/>
        <v>0.10810810810810811</v>
      </c>
      <c r="AJ114">
        <f t="shared" si="34"/>
        <v>8.9820359281437126E-2</v>
      </c>
      <c r="AK114">
        <f t="shared" si="35"/>
        <v>6.6666666666666666E-2</v>
      </c>
      <c r="AL114">
        <f t="shared" si="36"/>
        <v>4.3010752688172046E-2</v>
      </c>
      <c r="AM114">
        <f t="shared" si="37"/>
        <v>6.2650602409638559E-2</v>
      </c>
      <c r="AN114">
        <f t="shared" si="38"/>
        <v>6.4171122994652413E-2</v>
      </c>
    </row>
    <row r="115" spans="1:40" x14ac:dyDescent="0.25">
      <c r="A115" t="s">
        <v>123</v>
      </c>
      <c r="B115">
        <v>60.9</v>
      </c>
      <c r="C115">
        <v>7.2000999999999999</v>
      </c>
      <c r="D115" s="1">
        <v>2.1629999999999999E-6</v>
      </c>
      <c r="E115">
        <v>240</v>
      </c>
      <c r="G115">
        <v>1</v>
      </c>
      <c r="H115">
        <v>5</v>
      </c>
      <c r="I115">
        <v>0</v>
      </c>
      <c r="J115">
        <v>2</v>
      </c>
      <c r="K115">
        <v>2</v>
      </c>
      <c r="L115">
        <v>3</v>
      </c>
      <c r="M115" t="s">
        <v>11</v>
      </c>
      <c r="N115">
        <v>2</v>
      </c>
      <c r="O115">
        <v>11</v>
      </c>
      <c r="P115">
        <v>2</v>
      </c>
      <c r="Q115">
        <v>0</v>
      </c>
      <c r="R115">
        <v>3</v>
      </c>
      <c r="S115">
        <v>3</v>
      </c>
      <c r="T115" t="s">
        <v>11</v>
      </c>
      <c r="U115">
        <v>4</v>
      </c>
      <c r="V115">
        <v>27</v>
      </c>
      <c r="W115">
        <v>4</v>
      </c>
      <c r="X115">
        <v>10</v>
      </c>
      <c r="Y115">
        <v>11</v>
      </c>
      <c r="Z115">
        <v>8</v>
      </c>
      <c r="AA115" t="s">
        <v>11</v>
      </c>
      <c r="AB115">
        <v>10</v>
      </c>
      <c r="AC115">
        <v>37</v>
      </c>
      <c r="AD115">
        <v>167</v>
      </c>
      <c r="AE115">
        <v>45</v>
      </c>
      <c r="AF115">
        <v>93</v>
      </c>
      <c r="AG115">
        <v>207.5</v>
      </c>
      <c r="AH115">
        <v>187</v>
      </c>
      <c r="AI115">
        <f t="shared" si="33"/>
        <v>0.10810810810810811</v>
      </c>
      <c r="AJ115">
        <f t="shared" si="34"/>
        <v>0.16167664670658682</v>
      </c>
      <c r="AK115">
        <f t="shared" si="35"/>
        <v>8.8888888888888892E-2</v>
      </c>
      <c r="AL115">
        <f t="shared" si="36"/>
        <v>0.10752688172043011</v>
      </c>
      <c r="AM115">
        <f t="shared" si="37"/>
        <v>5.3012048192771083E-2</v>
      </c>
      <c r="AN115">
        <f t="shared" si="38"/>
        <v>4.2780748663101602E-2</v>
      </c>
    </row>
    <row r="116" spans="1:40" x14ac:dyDescent="0.25">
      <c r="A116" t="s">
        <v>124</v>
      </c>
      <c r="B116">
        <v>60.9</v>
      </c>
      <c r="C116">
        <v>7.2199</v>
      </c>
      <c r="D116" s="1">
        <v>2.9079999999999999E-6</v>
      </c>
      <c r="E116">
        <v>240</v>
      </c>
      <c r="G116">
        <v>5</v>
      </c>
      <c r="H116">
        <v>7</v>
      </c>
      <c r="I116">
        <v>1</v>
      </c>
      <c r="J116">
        <v>0</v>
      </c>
      <c r="K116">
        <v>4</v>
      </c>
      <c r="L116">
        <v>5</v>
      </c>
      <c r="M116" t="s">
        <v>11</v>
      </c>
      <c r="N116">
        <v>1</v>
      </c>
      <c r="O116">
        <v>9</v>
      </c>
      <c r="P116">
        <v>3</v>
      </c>
      <c r="Q116">
        <v>2</v>
      </c>
      <c r="R116">
        <v>9</v>
      </c>
      <c r="S116">
        <v>5</v>
      </c>
      <c r="T116" t="s">
        <v>11</v>
      </c>
      <c r="U116">
        <v>6</v>
      </c>
      <c r="V116">
        <v>24</v>
      </c>
      <c r="W116">
        <v>8</v>
      </c>
      <c r="X116">
        <v>7</v>
      </c>
      <c r="Y116">
        <v>16</v>
      </c>
      <c r="Z116">
        <v>11</v>
      </c>
      <c r="AA116" t="s">
        <v>11</v>
      </c>
      <c r="AB116">
        <v>11</v>
      </c>
      <c r="AC116">
        <v>37</v>
      </c>
      <c r="AD116">
        <v>167</v>
      </c>
      <c r="AE116">
        <v>45</v>
      </c>
      <c r="AF116">
        <v>93</v>
      </c>
      <c r="AG116">
        <v>207.5</v>
      </c>
      <c r="AH116">
        <v>187</v>
      </c>
      <c r="AI116">
        <f t="shared" si="33"/>
        <v>0.16216216216216217</v>
      </c>
      <c r="AJ116">
        <f t="shared" si="34"/>
        <v>0.1437125748502994</v>
      </c>
      <c r="AK116">
        <f t="shared" si="35"/>
        <v>0.17777777777777778</v>
      </c>
      <c r="AL116">
        <f t="shared" si="36"/>
        <v>7.5268817204301078E-2</v>
      </c>
      <c r="AM116">
        <f t="shared" si="37"/>
        <v>7.7108433734939766E-2</v>
      </c>
      <c r="AN116">
        <f t="shared" si="38"/>
        <v>5.8823529411764705E-2</v>
      </c>
    </row>
    <row r="117" spans="1:40" x14ac:dyDescent="0.25">
      <c r="A117" t="s">
        <v>125</v>
      </c>
      <c r="B117">
        <v>60.9</v>
      </c>
      <c r="C117">
        <v>7.2426000000000004</v>
      </c>
      <c r="D117" s="1">
        <v>2.4760000000000001E-6</v>
      </c>
      <c r="E117">
        <v>240</v>
      </c>
      <c r="G117">
        <v>0</v>
      </c>
      <c r="H117">
        <v>4</v>
      </c>
      <c r="I117">
        <v>0</v>
      </c>
      <c r="J117">
        <v>2</v>
      </c>
      <c r="K117">
        <v>4</v>
      </c>
      <c r="L117">
        <v>3</v>
      </c>
      <c r="M117" t="s">
        <v>11</v>
      </c>
      <c r="N117">
        <v>2</v>
      </c>
      <c r="O117">
        <v>8</v>
      </c>
      <c r="P117">
        <v>6</v>
      </c>
      <c r="Q117">
        <v>2</v>
      </c>
      <c r="R117">
        <v>8</v>
      </c>
      <c r="S117">
        <v>6</v>
      </c>
      <c r="T117" t="s">
        <v>11</v>
      </c>
      <c r="U117">
        <v>3</v>
      </c>
      <c r="V117">
        <v>24</v>
      </c>
      <c r="W117">
        <v>6.5</v>
      </c>
      <c r="X117">
        <v>5</v>
      </c>
      <c r="Y117">
        <v>21</v>
      </c>
      <c r="Z117">
        <v>13</v>
      </c>
      <c r="AA117" t="s">
        <v>11</v>
      </c>
      <c r="AB117">
        <v>12</v>
      </c>
      <c r="AC117">
        <v>37</v>
      </c>
      <c r="AD117">
        <v>167</v>
      </c>
      <c r="AE117">
        <v>45</v>
      </c>
      <c r="AF117">
        <v>93</v>
      </c>
      <c r="AG117">
        <v>207.5</v>
      </c>
      <c r="AH117">
        <v>187</v>
      </c>
      <c r="AI117">
        <f t="shared" si="33"/>
        <v>8.1081081081081086E-2</v>
      </c>
      <c r="AJ117">
        <f t="shared" si="34"/>
        <v>0.1437125748502994</v>
      </c>
      <c r="AK117">
        <f t="shared" si="35"/>
        <v>0.14444444444444443</v>
      </c>
      <c r="AL117">
        <f t="shared" si="36"/>
        <v>5.3763440860215055E-2</v>
      </c>
      <c r="AM117">
        <f t="shared" si="37"/>
        <v>0.10120481927710843</v>
      </c>
      <c r="AN117">
        <f t="shared" si="38"/>
        <v>6.9518716577540107E-2</v>
      </c>
    </row>
    <row r="118" spans="1:40" x14ac:dyDescent="0.25">
      <c r="A118" t="s">
        <v>126</v>
      </c>
      <c r="B118">
        <v>60.9</v>
      </c>
      <c r="C118">
        <v>7.2606000000000002</v>
      </c>
      <c r="D118" s="1">
        <v>2.9469999999999999E-6</v>
      </c>
      <c r="E118">
        <v>240</v>
      </c>
      <c r="G118">
        <v>0</v>
      </c>
      <c r="H118">
        <v>7</v>
      </c>
      <c r="I118">
        <v>1</v>
      </c>
      <c r="J118">
        <v>2</v>
      </c>
      <c r="K118">
        <v>5</v>
      </c>
      <c r="L118">
        <v>5</v>
      </c>
      <c r="M118" t="s">
        <v>11</v>
      </c>
      <c r="N118">
        <v>2</v>
      </c>
      <c r="O118">
        <v>5</v>
      </c>
      <c r="P118">
        <v>2</v>
      </c>
      <c r="Q118">
        <v>3</v>
      </c>
      <c r="R118">
        <v>8</v>
      </c>
      <c r="S118">
        <v>5</v>
      </c>
      <c r="T118" t="s">
        <v>11</v>
      </c>
      <c r="U118">
        <v>4</v>
      </c>
      <c r="V118">
        <v>20</v>
      </c>
      <c r="W118">
        <v>4</v>
      </c>
      <c r="X118">
        <v>10.5</v>
      </c>
      <c r="Y118">
        <v>20</v>
      </c>
      <c r="Z118">
        <v>21</v>
      </c>
      <c r="AA118" t="s">
        <v>11</v>
      </c>
      <c r="AB118">
        <v>13</v>
      </c>
      <c r="AC118">
        <v>37</v>
      </c>
      <c r="AD118">
        <v>167</v>
      </c>
      <c r="AE118">
        <v>45</v>
      </c>
      <c r="AF118">
        <v>93</v>
      </c>
      <c r="AG118">
        <v>207.5</v>
      </c>
      <c r="AH118">
        <v>187</v>
      </c>
      <c r="AI118">
        <f t="shared" si="33"/>
        <v>0.10810810810810811</v>
      </c>
      <c r="AJ118">
        <f t="shared" si="34"/>
        <v>0.11976047904191617</v>
      </c>
      <c r="AK118">
        <f t="shared" si="35"/>
        <v>8.8888888888888892E-2</v>
      </c>
      <c r="AL118">
        <f t="shared" si="36"/>
        <v>0.11290322580645161</v>
      </c>
      <c r="AM118">
        <f t="shared" si="37"/>
        <v>9.6385542168674704E-2</v>
      </c>
      <c r="AN118">
        <f t="shared" si="38"/>
        <v>0.11229946524064172</v>
      </c>
    </row>
    <row r="119" spans="1:40" x14ac:dyDescent="0.25">
      <c r="A119" t="s">
        <v>127</v>
      </c>
      <c r="B119">
        <v>60.9</v>
      </c>
      <c r="C119">
        <v>7.2808999999999999</v>
      </c>
      <c r="D119" s="1">
        <v>2.0109999999999999E-6</v>
      </c>
      <c r="E119">
        <v>240</v>
      </c>
      <c r="G119">
        <v>0</v>
      </c>
      <c r="H119">
        <v>7</v>
      </c>
      <c r="I119">
        <v>0</v>
      </c>
      <c r="J119">
        <v>2</v>
      </c>
      <c r="K119">
        <v>8</v>
      </c>
      <c r="L119">
        <v>5</v>
      </c>
      <c r="M119" t="s">
        <v>11</v>
      </c>
      <c r="N119">
        <v>2</v>
      </c>
      <c r="O119">
        <v>8</v>
      </c>
      <c r="P119">
        <v>3</v>
      </c>
      <c r="Q119">
        <v>3</v>
      </c>
      <c r="R119">
        <v>9</v>
      </c>
      <c r="S119">
        <v>8</v>
      </c>
      <c r="T119" t="s">
        <v>11</v>
      </c>
      <c r="U119">
        <v>4</v>
      </c>
      <c r="V119">
        <v>37</v>
      </c>
      <c r="W119">
        <v>4</v>
      </c>
      <c r="X119">
        <v>11.5</v>
      </c>
      <c r="Y119">
        <v>23</v>
      </c>
      <c r="Z119">
        <v>22</v>
      </c>
      <c r="AA119" t="s">
        <v>11</v>
      </c>
      <c r="AB119">
        <v>14</v>
      </c>
      <c r="AC119">
        <v>37</v>
      </c>
      <c r="AD119">
        <v>167</v>
      </c>
      <c r="AE119">
        <v>45</v>
      </c>
      <c r="AF119">
        <v>93</v>
      </c>
      <c r="AG119">
        <v>207.5</v>
      </c>
      <c r="AH119">
        <v>187</v>
      </c>
      <c r="AI119">
        <f t="shared" si="33"/>
        <v>0.10810810810810811</v>
      </c>
      <c r="AJ119">
        <f t="shared" si="34"/>
        <v>0.22155688622754491</v>
      </c>
      <c r="AK119">
        <f t="shared" si="35"/>
        <v>8.8888888888888892E-2</v>
      </c>
      <c r="AL119">
        <f t="shared" si="36"/>
        <v>0.12365591397849462</v>
      </c>
      <c r="AM119">
        <f t="shared" si="37"/>
        <v>0.1108433734939759</v>
      </c>
      <c r="AN119">
        <f t="shared" si="38"/>
        <v>0.11764705882352941</v>
      </c>
    </row>
    <row r="120" spans="1:40" x14ac:dyDescent="0.25">
      <c r="A120" t="s">
        <v>128</v>
      </c>
      <c r="B120">
        <v>60</v>
      </c>
      <c r="C120">
        <v>7.2991999999999999</v>
      </c>
      <c r="D120" s="1">
        <v>2.9170000000000002E-6</v>
      </c>
      <c r="E120">
        <v>240</v>
      </c>
      <c r="G120">
        <v>1</v>
      </c>
      <c r="H120">
        <v>5</v>
      </c>
      <c r="I120">
        <v>0</v>
      </c>
      <c r="J120">
        <v>1</v>
      </c>
      <c r="K120">
        <v>4</v>
      </c>
      <c r="L120">
        <v>5</v>
      </c>
      <c r="M120" t="s">
        <v>11</v>
      </c>
      <c r="N120">
        <v>2</v>
      </c>
      <c r="O120">
        <v>12</v>
      </c>
      <c r="P120">
        <v>1</v>
      </c>
      <c r="Q120">
        <v>7</v>
      </c>
      <c r="R120">
        <v>12</v>
      </c>
      <c r="S120">
        <v>7</v>
      </c>
      <c r="T120" t="s">
        <v>11</v>
      </c>
      <c r="U120">
        <v>7.5</v>
      </c>
      <c r="V120">
        <v>35</v>
      </c>
      <c r="W120">
        <v>6</v>
      </c>
      <c r="X120">
        <v>21.5</v>
      </c>
      <c r="Y120">
        <v>27.5</v>
      </c>
      <c r="Z120">
        <v>24</v>
      </c>
      <c r="AA120" t="s">
        <v>11</v>
      </c>
      <c r="AB120">
        <v>15</v>
      </c>
      <c r="AC120">
        <v>37</v>
      </c>
      <c r="AD120">
        <v>167</v>
      </c>
      <c r="AE120">
        <v>45</v>
      </c>
      <c r="AF120">
        <v>93</v>
      </c>
      <c r="AG120">
        <v>207.5</v>
      </c>
      <c r="AH120">
        <v>187</v>
      </c>
      <c r="AI120">
        <f t="shared" si="33"/>
        <v>0.20270270270270271</v>
      </c>
      <c r="AJ120">
        <f t="shared" si="34"/>
        <v>0.20958083832335328</v>
      </c>
      <c r="AK120">
        <f t="shared" si="35"/>
        <v>0.13333333333333333</v>
      </c>
      <c r="AL120">
        <f t="shared" si="36"/>
        <v>0.23118279569892472</v>
      </c>
      <c r="AM120">
        <f t="shared" si="37"/>
        <v>0.13253012048192772</v>
      </c>
      <c r="AN120">
        <f t="shared" si="38"/>
        <v>0.12834224598930483</v>
      </c>
    </row>
    <row r="121" spans="1:40" x14ac:dyDescent="0.25">
      <c r="A121" t="s">
        <v>129</v>
      </c>
      <c r="B121">
        <v>60.9</v>
      </c>
      <c r="C121">
        <v>7.319</v>
      </c>
      <c r="D121" s="1">
        <v>2.9040000000000001E-6</v>
      </c>
      <c r="E121">
        <v>240</v>
      </c>
      <c r="G121">
        <v>0</v>
      </c>
      <c r="H121">
        <v>1</v>
      </c>
      <c r="I121">
        <v>2</v>
      </c>
      <c r="J121">
        <v>6</v>
      </c>
      <c r="K121">
        <v>3</v>
      </c>
      <c r="L121">
        <v>4</v>
      </c>
      <c r="M121" t="s">
        <v>11</v>
      </c>
      <c r="N121">
        <v>0</v>
      </c>
      <c r="O121">
        <v>10</v>
      </c>
      <c r="P121">
        <v>2</v>
      </c>
      <c r="Q121">
        <v>7</v>
      </c>
      <c r="R121">
        <v>3</v>
      </c>
      <c r="S121">
        <v>6</v>
      </c>
      <c r="T121" t="s">
        <v>11</v>
      </c>
      <c r="U121">
        <v>3</v>
      </c>
      <c r="V121">
        <v>30</v>
      </c>
      <c r="W121">
        <v>9.5</v>
      </c>
      <c r="X121">
        <v>19.5</v>
      </c>
      <c r="Y121">
        <v>17</v>
      </c>
      <c r="Z121">
        <v>20</v>
      </c>
      <c r="AA121" t="s">
        <v>11</v>
      </c>
      <c r="AB121">
        <v>16</v>
      </c>
      <c r="AC121">
        <v>37</v>
      </c>
      <c r="AD121">
        <v>167</v>
      </c>
      <c r="AE121">
        <v>45</v>
      </c>
      <c r="AF121">
        <v>93</v>
      </c>
      <c r="AG121">
        <v>207.5</v>
      </c>
      <c r="AH121">
        <v>187</v>
      </c>
      <c r="AI121">
        <f t="shared" si="33"/>
        <v>8.1081081081081086E-2</v>
      </c>
      <c r="AJ121">
        <f t="shared" si="34"/>
        <v>0.17964071856287425</v>
      </c>
      <c r="AK121">
        <f t="shared" si="35"/>
        <v>0.21111111111111111</v>
      </c>
      <c r="AL121">
        <f t="shared" si="36"/>
        <v>0.20967741935483872</v>
      </c>
      <c r="AM121">
        <f t="shared" si="37"/>
        <v>8.1927710843373497E-2</v>
      </c>
      <c r="AN121">
        <f t="shared" si="38"/>
        <v>0.10695187165775401</v>
      </c>
    </row>
    <row r="122" spans="1:40" x14ac:dyDescent="0.25">
      <c r="A122" t="s">
        <v>130</v>
      </c>
      <c r="B122">
        <v>60.9</v>
      </c>
      <c r="C122">
        <v>7.34</v>
      </c>
      <c r="D122" s="1">
        <v>2.9390000000000002E-6</v>
      </c>
      <c r="E122">
        <v>240</v>
      </c>
      <c r="G122">
        <v>3</v>
      </c>
      <c r="H122">
        <v>10</v>
      </c>
      <c r="I122">
        <v>1</v>
      </c>
      <c r="J122">
        <v>3</v>
      </c>
      <c r="K122">
        <v>3</v>
      </c>
      <c r="L122">
        <v>4</v>
      </c>
      <c r="M122" t="s">
        <v>11</v>
      </c>
      <c r="N122">
        <v>3</v>
      </c>
      <c r="O122">
        <v>9</v>
      </c>
      <c r="P122">
        <v>1</v>
      </c>
      <c r="Q122">
        <v>6</v>
      </c>
      <c r="R122">
        <v>8</v>
      </c>
      <c r="S122">
        <v>7</v>
      </c>
      <c r="T122" t="s">
        <v>11</v>
      </c>
      <c r="U122">
        <v>13</v>
      </c>
      <c r="V122">
        <v>30.5</v>
      </c>
      <c r="W122">
        <v>8</v>
      </c>
      <c r="X122">
        <v>21</v>
      </c>
      <c r="Y122">
        <v>19</v>
      </c>
      <c r="Z122">
        <v>31</v>
      </c>
      <c r="AA122" t="s">
        <v>11</v>
      </c>
      <c r="AB122">
        <v>17</v>
      </c>
      <c r="AC122">
        <v>37</v>
      </c>
      <c r="AD122">
        <v>167</v>
      </c>
      <c r="AE122">
        <v>45</v>
      </c>
      <c r="AF122">
        <v>93</v>
      </c>
      <c r="AG122">
        <v>207.5</v>
      </c>
      <c r="AH122">
        <v>187</v>
      </c>
      <c r="AI122">
        <f t="shared" si="33"/>
        <v>0.35135135135135137</v>
      </c>
      <c r="AJ122">
        <f t="shared" si="34"/>
        <v>0.18263473053892215</v>
      </c>
      <c r="AK122">
        <f t="shared" si="35"/>
        <v>0.17777777777777778</v>
      </c>
      <c r="AL122">
        <f t="shared" si="36"/>
        <v>0.22580645161290322</v>
      </c>
      <c r="AM122">
        <f t="shared" si="37"/>
        <v>9.1566265060240959E-2</v>
      </c>
      <c r="AN122">
        <f t="shared" si="38"/>
        <v>0.16577540106951871</v>
      </c>
    </row>
    <row r="123" spans="1:40" x14ac:dyDescent="0.25">
      <c r="A123" t="s">
        <v>131</v>
      </c>
      <c r="B123">
        <v>60.9</v>
      </c>
      <c r="C123">
        <v>7.3605999999999998</v>
      </c>
      <c r="D123" s="1">
        <v>2.4779999999999998E-6</v>
      </c>
      <c r="E123">
        <v>240</v>
      </c>
      <c r="G123">
        <v>2</v>
      </c>
      <c r="H123">
        <v>8</v>
      </c>
      <c r="I123">
        <v>0</v>
      </c>
      <c r="J123">
        <v>6</v>
      </c>
      <c r="K123">
        <v>9</v>
      </c>
      <c r="L123">
        <v>7</v>
      </c>
      <c r="M123" t="s">
        <v>11</v>
      </c>
      <c r="N123">
        <v>1</v>
      </c>
      <c r="O123">
        <v>6</v>
      </c>
      <c r="P123">
        <v>1</v>
      </c>
      <c r="Q123">
        <v>7</v>
      </c>
      <c r="R123">
        <v>11</v>
      </c>
      <c r="S123">
        <v>9</v>
      </c>
      <c r="T123" t="s">
        <v>11</v>
      </c>
      <c r="U123">
        <v>6</v>
      </c>
      <c r="V123">
        <v>40</v>
      </c>
      <c r="W123">
        <v>5</v>
      </c>
      <c r="X123">
        <v>23</v>
      </c>
      <c r="Y123">
        <v>38</v>
      </c>
      <c r="Z123">
        <v>35</v>
      </c>
      <c r="AA123" t="s">
        <v>11</v>
      </c>
      <c r="AB123">
        <v>18</v>
      </c>
      <c r="AC123">
        <v>37</v>
      </c>
      <c r="AD123">
        <v>167</v>
      </c>
      <c r="AE123">
        <v>45</v>
      </c>
      <c r="AF123">
        <v>93</v>
      </c>
      <c r="AG123">
        <v>207.5</v>
      </c>
      <c r="AH123">
        <v>187</v>
      </c>
      <c r="AI123">
        <f t="shared" si="33"/>
        <v>0.16216216216216217</v>
      </c>
      <c r="AJ123">
        <f t="shared" si="34"/>
        <v>0.23952095808383234</v>
      </c>
      <c r="AK123">
        <f t="shared" si="35"/>
        <v>0.1111111111111111</v>
      </c>
      <c r="AL123">
        <f t="shared" si="36"/>
        <v>0.24731182795698925</v>
      </c>
      <c r="AM123">
        <f t="shared" si="37"/>
        <v>0.18313253012048192</v>
      </c>
      <c r="AN123">
        <f t="shared" si="38"/>
        <v>0.18716577540106952</v>
      </c>
    </row>
    <row r="124" spans="1:40" x14ac:dyDescent="0.25">
      <c r="A124" t="s">
        <v>132</v>
      </c>
      <c r="B124">
        <v>60.9</v>
      </c>
      <c r="C124">
        <v>7.3792</v>
      </c>
      <c r="D124" s="1">
        <v>2.9409999999999999E-6</v>
      </c>
      <c r="E124">
        <v>240</v>
      </c>
      <c r="G124">
        <v>0</v>
      </c>
      <c r="H124">
        <v>4</v>
      </c>
      <c r="I124">
        <v>2</v>
      </c>
      <c r="J124">
        <v>0</v>
      </c>
      <c r="K124">
        <v>9</v>
      </c>
      <c r="L124">
        <v>5</v>
      </c>
      <c r="M124" t="s">
        <v>11</v>
      </c>
      <c r="N124">
        <v>2</v>
      </c>
      <c r="O124">
        <v>10</v>
      </c>
      <c r="P124">
        <v>0</v>
      </c>
      <c r="Q124">
        <v>4</v>
      </c>
      <c r="R124">
        <v>15</v>
      </c>
      <c r="S124">
        <v>10</v>
      </c>
      <c r="T124" t="s">
        <v>11</v>
      </c>
      <c r="U124">
        <v>7</v>
      </c>
      <c r="V124">
        <v>33</v>
      </c>
      <c r="W124">
        <v>11</v>
      </c>
      <c r="X124">
        <v>13</v>
      </c>
      <c r="Y124">
        <v>43.5</v>
      </c>
      <c r="Z124">
        <v>48</v>
      </c>
      <c r="AA124" t="s">
        <v>11</v>
      </c>
      <c r="AB124">
        <v>19</v>
      </c>
      <c r="AC124">
        <v>37</v>
      </c>
      <c r="AD124">
        <v>167</v>
      </c>
      <c r="AE124">
        <v>45</v>
      </c>
      <c r="AF124">
        <v>93</v>
      </c>
      <c r="AG124">
        <v>207.5</v>
      </c>
      <c r="AH124">
        <v>187</v>
      </c>
      <c r="AI124">
        <f t="shared" si="33"/>
        <v>0.1891891891891892</v>
      </c>
      <c r="AJ124">
        <f t="shared" si="34"/>
        <v>0.19760479041916168</v>
      </c>
      <c r="AK124">
        <f t="shared" si="35"/>
        <v>0.24444444444444444</v>
      </c>
      <c r="AL124">
        <f t="shared" si="36"/>
        <v>0.13978494623655913</v>
      </c>
      <c r="AM124">
        <f t="shared" si="37"/>
        <v>0.20963855421686747</v>
      </c>
      <c r="AN124">
        <f t="shared" si="38"/>
        <v>0.25668449197860965</v>
      </c>
    </row>
    <row r="125" spans="1:40" x14ac:dyDescent="0.25">
      <c r="A125" t="s">
        <v>133</v>
      </c>
      <c r="B125">
        <v>60.9</v>
      </c>
      <c r="C125">
        <v>7.4005999999999998</v>
      </c>
      <c r="D125" s="1">
        <v>2.7889999999999999E-6</v>
      </c>
      <c r="E125">
        <v>240</v>
      </c>
      <c r="G125">
        <v>1</v>
      </c>
      <c r="H125">
        <v>9</v>
      </c>
      <c r="I125">
        <v>2</v>
      </c>
      <c r="J125">
        <v>4</v>
      </c>
      <c r="K125">
        <v>5</v>
      </c>
      <c r="L125">
        <v>9</v>
      </c>
      <c r="M125" t="s">
        <v>11</v>
      </c>
      <c r="N125">
        <v>2</v>
      </c>
      <c r="O125">
        <v>12</v>
      </c>
      <c r="P125">
        <v>0</v>
      </c>
      <c r="Q125">
        <v>3</v>
      </c>
      <c r="R125">
        <v>13</v>
      </c>
      <c r="S125">
        <v>9</v>
      </c>
      <c r="T125" t="s">
        <v>11</v>
      </c>
      <c r="U125">
        <v>10</v>
      </c>
      <c r="V125">
        <v>39</v>
      </c>
      <c r="W125">
        <v>7</v>
      </c>
      <c r="X125">
        <v>21.5</v>
      </c>
      <c r="Y125">
        <v>39</v>
      </c>
      <c r="Z125">
        <v>44</v>
      </c>
      <c r="AA125" t="s">
        <v>11</v>
      </c>
      <c r="AB125">
        <v>20</v>
      </c>
      <c r="AC125">
        <v>37</v>
      </c>
      <c r="AD125">
        <v>167</v>
      </c>
      <c r="AE125">
        <v>45</v>
      </c>
      <c r="AF125">
        <v>93</v>
      </c>
      <c r="AG125">
        <v>207.5</v>
      </c>
      <c r="AH125">
        <v>187</v>
      </c>
      <c r="AI125">
        <f t="shared" si="33"/>
        <v>0.27027027027027029</v>
      </c>
      <c r="AJ125">
        <f t="shared" si="34"/>
        <v>0.23353293413173654</v>
      </c>
      <c r="AK125">
        <f t="shared" si="35"/>
        <v>0.15555555555555556</v>
      </c>
      <c r="AL125">
        <f t="shared" si="36"/>
        <v>0.23118279569892472</v>
      </c>
      <c r="AM125">
        <f t="shared" si="37"/>
        <v>0.18795180722891566</v>
      </c>
      <c r="AN125">
        <f t="shared" si="38"/>
        <v>0.23529411764705882</v>
      </c>
    </row>
    <row r="126" spans="1:40" x14ac:dyDescent="0.25">
      <c r="A126" t="s">
        <v>134</v>
      </c>
      <c r="B126">
        <v>60.9</v>
      </c>
      <c r="C126">
        <v>7.4217000000000004</v>
      </c>
      <c r="D126" s="1">
        <v>2.2369999999999999E-6</v>
      </c>
      <c r="E126">
        <v>240</v>
      </c>
      <c r="G126">
        <v>2</v>
      </c>
      <c r="H126">
        <v>0</v>
      </c>
      <c r="I126">
        <v>0</v>
      </c>
      <c r="J126">
        <v>8</v>
      </c>
      <c r="K126">
        <v>10</v>
      </c>
      <c r="L126">
        <v>5</v>
      </c>
      <c r="M126" t="s">
        <v>11</v>
      </c>
      <c r="N126">
        <v>2</v>
      </c>
      <c r="O126">
        <v>9</v>
      </c>
      <c r="P126">
        <v>2</v>
      </c>
      <c r="Q126">
        <v>7</v>
      </c>
      <c r="R126">
        <v>13</v>
      </c>
      <c r="S126">
        <v>14</v>
      </c>
      <c r="T126" t="s">
        <v>11</v>
      </c>
      <c r="U126">
        <v>13</v>
      </c>
      <c r="V126">
        <v>26</v>
      </c>
      <c r="W126">
        <v>9</v>
      </c>
      <c r="X126">
        <v>21</v>
      </c>
      <c r="Y126">
        <v>55</v>
      </c>
      <c r="Z126">
        <v>46</v>
      </c>
      <c r="AA126" t="s">
        <v>11</v>
      </c>
      <c r="AB126">
        <v>21</v>
      </c>
      <c r="AC126">
        <v>37</v>
      </c>
      <c r="AD126">
        <v>167</v>
      </c>
      <c r="AE126">
        <v>45</v>
      </c>
      <c r="AF126">
        <v>93</v>
      </c>
      <c r="AG126">
        <v>207.5</v>
      </c>
      <c r="AH126">
        <v>187</v>
      </c>
      <c r="AI126">
        <f t="shared" si="33"/>
        <v>0.35135135135135137</v>
      </c>
      <c r="AJ126">
        <f t="shared" si="34"/>
        <v>0.15568862275449102</v>
      </c>
      <c r="AK126">
        <f t="shared" si="35"/>
        <v>0.2</v>
      </c>
      <c r="AL126">
        <f t="shared" si="36"/>
        <v>0.22580645161290322</v>
      </c>
      <c r="AM126">
        <f t="shared" si="37"/>
        <v>0.26506024096385544</v>
      </c>
      <c r="AN126">
        <f t="shared" si="38"/>
        <v>0.24598930481283424</v>
      </c>
    </row>
    <row r="127" spans="1:40" x14ac:dyDescent="0.25">
      <c r="A127" t="s">
        <v>135</v>
      </c>
      <c r="B127">
        <v>60.9</v>
      </c>
      <c r="C127">
        <v>7.4389000000000003</v>
      </c>
      <c r="D127" s="1">
        <v>2.942E-6</v>
      </c>
      <c r="E127">
        <v>240</v>
      </c>
      <c r="G127">
        <v>1</v>
      </c>
      <c r="H127">
        <v>4</v>
      </c>
      <c r="I127">
        <v>2</v>
      </c>
      <c r="J127">
        <v>3</v>
      </c>
      <c r="K127">
        <v>11</v>
      </c>
      <c r="L127">
        <v>9</v>
      </c>
      <c r="M127" t="s">
        <v>11</v>
      </c>
      <c r="N127">
        <v>1</v>
      </c>
      <c r="O127">
        <v>7</v>
      </c>
      <c r="P127">
        <v>2</v>
      </c>
      <c r="Q127">
        <v>8</v>
      </c>
      <c r="R127">
        <v>16</v>
      </c>
      <c r="S127">
        <v>15</v>
      </c>
      <c r="T127" t="s">
        <v>11</v>
      </c>
      <c r="U127">
        <v>6</v>
      </c>
      <c r="V127">
        <v>35</v>
      </c>
      <c r="W127">
        <v>9</v>
      </c>
      <c r="X127">
        <v>20</v>
      </c>
      <c r="Y127">
        <v>63</v>
      </c>
      <c r="Z127">
        <v>49</v>
      </c>
      <c r="AA127" t="s">
        <v>11</v>
      </c>
      <c r="AB127">
        <v>22</v>
      </c>
      <c r="AC127">
        <v>37</v>
      </c>
      <c r="AD127">
        <v>167</v>
      </c>
      <c r="AE127">
        <v>45</v>
      </c>
      <c r="AF127">
        <v>93</v>
      </c>
      <c r="AG127">
        <v>207.5</v>
      </c>
      <c r="AH127">
        <v>187</v>
      </c>
      <c r="AI127">
        <f t="shared" si="33"/>
        <v>0.16216216216216217</v>
      </c>
      <c r="AJ127">
        <f t="shared" si="34"/>
        <v>0.20958083832335328</v>
      </c>
      <c r="AK127">
        <f t="shared" si="35"/>
        <v>0.2</v>
      </c>
      <c r="AL127">
        <f t="shared" si="36"/>
        <v>0.21505376344086022</v>
      </c>
      <c r="AM127">
        <f t="shared" si="37"/>
        <v>0.30361445783132529</v>
      </c>
      <c r="AN127">
        <f t="shared" si="38"/>
        <v>0.26203208556149732</v>
      </c>
    </row>
    <row r="128" spans="1:40" x14ac:dyDescent="0.25">
      <c r="A128" t="s">
        <v>136</v>
      </c>
      <c r="B128">
        <v>60.9</v>
      </c>
      <c r="C128">
        <v>7.4600999999999997</v>
      </c>
      <c r="D128" s="1">
        <v>2.8600000000000001E-6</v>
      </c>
      <c r="E128">
        <v>240</v>
      </c>
      <c r="G128">
        <v>0</v>
      </c>
      <c r="H128">
        <v>3</v>
      </c>
      <c r="I128">
        <v>1</v>
      </c>
      <c r="J128">
        <v>5</v>
      </c>
      <c r="K128">
        <v>10</v>
      </c>
      <c r="L128">
        <v>7</v>
      </c>
      <c r="M128" t="s">
        <v>11</v>
      </c>
      <c r="N128">
        <v>3</v>
      </c>
      <c r="O128">
        <v>11</v>
      </c>
      <c r="P128">
        <v>1</v>
      </c>
      <c r="Q128">
        <v>10</v>
      </c>
      <c r="R128">
        <v>15</v>
      </c>
      <c r="S128">
        <v>19</v>
      </c>
      <c r="T128" t="s">
        <v>11</v>
      </c>
      <c r="U128">
        <v>6</v>
      </c>
      <c r="V128">
        <v>39</v>
      </c>
      <c r="W128">
        <v>8</v>
      </c>
      <c r="X128">
        <v>28</v>
      </c>
      <c r="Y128">
        <v>46</v>
      </c>
      <c r="Z128">
        <v>60</v>
      </c>
      <c r="AA128" t="s">
        <v>11</v>
      </c>
      <c r="AB128">
        <v>23</v>
      </c>
      <c r="AC128">
        <v>37</v>
      </c>
      <c r="AD128">
        <v>167</v>
      </c>
      <c r="AE128">
        <v>45</v>
      </c>
      <c r="AF128">
        <v>93</v>
      </c>
      <c r="AG128">
        <v>207.5</v>
      </c>
      <c r="AH128">
        <v>187</v>
      </c>
      <c r="AI128">
        <f t="shared" si="33"/>
        <v>0.16216216216216217</v>
      </c>
      <c r="AJ128">
        <f t="shared" si="34"/>
        <v>0.23353293413173654</v>
      </c>
      <c r="AK128">
        <f t="shared" si="35"/>
        <v>0.17777777777777778</v>
      </c>
      <c r="AL128">
        <f t="shared" si="36"/>
        <v>0.30107526881720431</v>
      </c>
      <c r="AM128">
        <f t="shared" si="37"/>
        <v>0.22168674698795179</v>
      </c>
      <c r="AN128">
        <f t="shared" si="38"/>
        <v>0.32085561497326204</v>
      </c>
    </row>
    <row r="129" spans="1:40" x14ac:dyDescent="0.25">
      <c r="A129" t="s">
        <v>137</v>
      </c>
      <c r="B129">
        <v>60.9</v>
      </c>
      <c r="C129">
        <v>7.4828000000000001</v>
      </c>
      <c r="D129" s="1">
        <v>2.948E-6</v>
      </c>
      <c r="E129">
        <v>240</v>
      </c>
      <c r="G129">
        <v>2</v>
      </c>
      <c r="H129">
        <v>5</v>
      </c>
      <c r="I129">
        <v>0</v>
      </c>
      <c r="J129">
        <v>5</v>
      </c>
      <c r="K129">
        <v>9</v>
      </c>
      <c r="L129">
        <v>8</v>
      </c>
      <c r="M129" t="s">
        <v>11</v>
      </c>
      <c r="N129">
        <v>2</v>
      </c>
      <c r="O129">
        <v>7</v>
      </c>
      <c r="P129">
        <v>0</v>
      </c>
      <c r="Q129">
        <v>6</v>
      </c>
      <c r="R129">
        <v>15</v>
      </c>
      <c r="S129">
        <v>11</v>
      </c>
      <c r="T129" t="s">
        <v>11</v>
      </c>
      <c r="U129">
        <v>8</v>
      </c>
      <c r="V129">
        <v>41</v>
      </c>
      <c r="W129">
        <v>1</v>
      </c>
      <c r="X129">
        <v>22.5</v>
      </c>
      <c r="Y129">
        <v>53.5</v>
      </c>
      <c r="Z129">
        <v>64</v>
      </c>
      <c r="AA129" t="s">
        <v>11</v>
      </c>
      <c r="AB129">
        <v>24</v>
      </c>
      <c r="AC129">
        <v>37</v>
      </c>
      <c r="AD129">
        <v>167</v>
      </c>
      <c r="AE129">
        <v>45</v>
      </c>
      <c r="AF129">
        <v>93</v>
      </c>
      <c r="AG129">
        <v>207.5</v>
      </c>
      <c r="AH129">
        <v>187</v>
      </c>
      <c r="AI129">
        <f t="shared" si="33"/>
        <v>0.21621621621621623</v>
      </c>
      <c r="AJ129">
        <f t="shared" si="34"/>
        <v>0.24550898203592814</v>
      </c>
      <c r="AK129">
        <f t="shared" si="35"/>
        <v>2.2222222222222223E-2</v>
      </c>
      <c r="AL129">
        <f t="shared" si="36"/>
        <v>0.24193548387096775</v>
      </c>
      <c r="AM129">
        <f t="shared" si="37"/>
        <v>0.25783132530120484</v>
      </c>
      <c r="AN129">
        <f t="shared" si="38"/>
        <v>0.34224598930481281</v>
      </c>
    </row>
    <row r="130" spans="1:40" x14ac:dyDescent="0.25">
      <c r="A130" t="s">
        <v>138</v>
      </c>
      <c r="B130">
        <v>60.9</v>
      </c>
      <c r="C130">
        <v>7.4985999999999997</v>
      </c>
      <c r="D130" s="1">
        <v>2.9249999999999999E-6</v>
      </c>
      <c r="E130">
        <v>240</v>
      </c>
      <c r="G130">
        <v>0</v>
      </c>
      <c r="H130">
        <v>5</v>
      </c>
      <c r="I130">
        <v>1</v>
      </c>
      <c r="J130">
        <v>6</v>
      </c>
      <c r="K130">
        <v>5</v>
      </c>
      <c r="L130">
        <v>8</v>
      </c>
      <c r="M130" t="s">
        <v>11</v>
      </c>
      <c r="N130">
        <v>4</v>
      </c>
      <c r="O130">
        <v>10</v>
      </c>
      <c r="P130">
        <v>2</v>
      </c>
      <c r="Q130">
        <v>6</v>
      </c>
      <c r="R130">
        <v>19</v>
      </c>
      <c r="S130">
        <v>16</v>
      </c>
      <c r="T130" t="s">
        <v>11</v>
      </c>
      <c r="U130">
        <v>8</v>
      </c>
      <c r="V130">
        <v>55</v>
      </c>
      <c r="W130">
        <v>7</v>
      </c>
      <c r="X130">
        <v>26</v>
      </c>
      <c r="Y130">
        <v>65</v>
      </c>
      <c r="Z130">
        <v>53</v>
      </c>
      <c r="AA130" t="s">
        <v>11</v>
      </c>
      <c r="AB130">
        <v>25</v>
      </c>
      <c r="AC130">
        <v>37</v>
      </c>
      <c r="AD130">
        <v>167</v>
      </c>
      <c r="AE130">
        <v>45</v>
      </c>
      <c r="AF130">
        <v>93</v>
      </c>
      <c r="AG130">
        <v>207.5</v>
      </c>
      <c r="AH130">
        <v>187</v>
      </c>
      <c r="AI130">
        <f t="shared" si="33"/>
        <v>0.21621621621621623</v>
      </c>
      <c r="AJ130">
        <f t="shared" si="34"/>
        <v>0.32934131736526945</v>
      </c>
      <c r="AK130">
        <f t="shared" si="35"/>
        <v>0.15555555555555556</v>
      </c>
      <c r="AL130">
        <f t="shared" si="36"/>
        <v>0.27956989247311825</v>
      </c>
      <c r="AM130">
        <f t="shared" si="37"/>
        <v>0.31325301204819278</v>
      </c>
      <c r="AN130">
        <f t="shared" si="38"/>
        <v>0.28342245989304815</v>
      </c>
    </row>
    <row r="131" spans="1:40" x14ac:dyDescent="0.25">
      <c r="A131" t="s">
        <v>139</v>
      </c>
      <c r="B131">
        <v>60.9</v>
      </c>
      <c r="C131">
        <v>7.5214999999999996</v>
      </c>
      <c r="D131" s="1">
        <v>2.948E-6</v>
      </c>
      <c r="E131">
        <v>240</v>
      </c>
      <c r="G131">
        <v>1</v>
      </c>
      <c r="H131">
        <v>9</v>
      </c>
      <c r="I131">
        <v>1</v>
      </c>
      <c r="J131">
        <v>3</v>
      </c>
      <c r="K131">
        <v>4</v>
      </c>
      <c r="L131">
        <v>5</v>
      </c>
      <c r="M131" t="s">
        <v>11</v>
      </c>
      <c r="N131">
        <v>3</v>
      </c>
      <c r="O131">
        <v>4</v>
      </c>
      <c r="P131">
        <v>0</v>
      </c>
      <c r="Q131">
        <v>4</v>
      </c>
      <c r="R131">
        <v>11</v>
      </c>
      <c r="S131">
        <v>13</v>
      </c>
      <c r="T131" t="s">
        <v>11</v>
      </c>
      <c r="U131">
        <v>10</v>
      </c>
      <c r="V131">
        <v>51.5</v>
      </c>
      <c r="W131">
        <v>7.5</v>
      </c>
      <c r="X131">
        <v>16.5</v>
      </c>
      <c r="Y131">
        <v>59</v>
      </c>
      <c r="Z131">
        <v>51</v>
      </c>
      <c r="AA131" t="s">
        <v>11</v>
      </c>
      <c r="AB131">
        <v>26</v>
      </c>
      <c r="AC131">
        <v>37</v>
      </c>
      <c r="AD131">
        <v>167</v>
      </c>
      <c r="AE131">
        <v>45</v>
      </c>
      <c r="AF131">
        <v>93</v>
      </c>
      <c r="AG131">
        <v>207.5</v>
      </c>
      <c r="AH131">
        <v>187</v>
      </c>
      <c r="AI131">
        <f t="shared" si="33"/>
        <v>0.27027027027027029</v>
      </c>
      <c r="AJ131">
        <f t="shared" si="34"/>
        <v>0.30838323353293412</v>
      </c>
      <c r="AK131">
        <f t="shared" si="35"/>
        <v>0.16666666666666666</v>
      </c>
      <c r="AL131">
        <f t="shared" si="36"/>
        <v>0.17741935483870969</v>
      </c>
      <c r="AM131">
        <f t="shared" si="37"/>
        <v>0.28433734939759037</v>
      </c>
      <c r="AN131">
        <f t="shared" si="38"/>
        <v>0.27272727272727271</v>
      </c>
    </row>
    <row r="132" spans="1:40" x14ac:dyDescent="0.25">
      <c r="A132" t="s">
        <v>140</v>
      </c>
      <c r="B132">
        <v>60.9</v>
      </c>
      <c r="C132">
        <v>7.5406000000000004</v>
      </c>
      <c r="D132" s="1">
        <v>2.7199999999999998E-6</v>
      </c>
      <c r="E132">
        <v>240</v>
      </c>
      <c r="G132">
        <v>0</v>
      </c>
      <c r="H132">
        <v>2</v>
      </c>
      <c r="I132">
        <v>0</v>
      </c>
      <c r="J132">
        <v>3</v>
      </c>
      <c r="K132">
        <v>5</v>
      </c>
      <c r="L132">
        <v>6</v>
      </c>
      <c r="M132" t="s">
        <v>11</v>
      </c>
      <c r="N132">
        <v>2</v>
      </c>
      <c r="O132">
        <v>7</v>
      </c>
      <c r="P132">
        <v>2</v>
      </c>
      <c r="Q132">
        <v>6</v>
      </c>
      <c r="R132">
        <v>14</v>
      </c>
      <c r="S132">
        <v>4</v>
      </c>
      <c r="T132" t="s">
        <v>11</v>
      </c>
      <c r="U132">
        <v>9</v>
      </c>
      <c r="V132">
        <v>38</v>
      </c>
      <c r="W132">
        <v>8</v>
      </c>
      <c r="X132">
        <v>31</v>
      </c>
      <c r="Y132">
        <v>51</v>
      </c>
      <c r="Z132">
        <v>58</v>
      </c>
      <c r="AA132" t="s">
        <v>11</v>
      </c>
      <c r="AB132">
        <v>27</v>
      </c>
      <c r="AC132">
        <v>37</v>
      </c>
      <c r="AD132">
        <v>167</v>
      </c>
      <c r="AE132">
        <v>45</v>
      </c>
      <c r="AF132">
        <v>93</v>
      </c>
      <c r="AG132">
        <v>207.5</v>
      </c>
      <c r="AH132">
        <v>187</v>
      </c>
      <c r="AI132">
        <f t="shared" si="33"/>
        <v>0.24324324324324326</v>
      </c>
      <c r="AJ132">
        <f t="shared" si="34"/>
        <v>0.22754491017964071</v>
      </c>
      <c r="AK132">
        <f t="shared" si="35"/>
        <v>0.17777777777777778</v>
      </c>
      <c r="AL132">
        <f t="shared" si="36"/>
        <v>0.33333333333333331</v>
      </c>
      <c r="AM132">
        <f t="shared" si="37"/>
        <v>0.24578313253012049</v>
      </c>
      <c r="AN132">
        <f t="shared" si="38"/>
        <v>0.31016042780748665</v>
      </c>
    </row>
    <row r="133" spans="1:40" x14ac:dyDescent="0.25">
      <c r="A133" t="s">
        <v>141</v>
      </c>
      <c r="B133">
        <v>60</v>
      </c>
      <c r="C133">
        <v>7.5613999999999999</v>
      </c>
      <c r="D133" s="1">
        <v>2.9450000000000002E-6</v>
      </c>
      <c r="E133">
        <v>240</v>
      </c>
      <c r="G133">
        <v>1</v>
      </c>
      <c r="H133">
        <v>3</v>
      </c>
      <c r="I133">
        <v>0</v>
      </c>
      <c r="J133">
        <v>4</v>
      </c>
      <c r="K133">
        <v>8</v>
      </c>
      <c r="L133">
        <v>2</v>
      </c>
      <c r="M133" t="s">
        <v>11</v>
      </c>
      <c r="N133">
        <v>0</v>
      </c>
      <c r="O133">
        <v>6</v>
      </c>
      <c r="P133">
        <v>0</v>
      </c>
      <c r="Q133">
        <v>6</v>
      </c>
      <c r="R133">
        <v>5</v>
      </c>
      <c r="S133">
        <v>13</v>
      </c>
      <c r="T133" t="s">
        <v>11</v>
      </c>
      <c r="U133">
        <v>10</v>
      </c>
      <c r="V133">
        <v>39.5</v>
      </c>
      <c r="W133">
        <v>8</v>
      </c>
      <c r="X133">
        <v>36</v>
      </c>
      <c r="Y133">
        <v>63</v>
      </c>
      <c r="Z133">
        <v>58</v>
      </c>
      <c r="AA133" t="s">
        <v>11</v>
      </c>
      <c r="AB133">
        <v>28</v>
      </c>
      <c r="AC133">
        <v>37</v>
      </c>
      <c r="AD133">
        <v>167</v>
      </c>
      <c r="AE133">
        <v>45</v>
      </c>
      <c r="AF133">
        <v>93</v>
      </c>
      <c r="AG133">
        <v>207.5</v>
      </c>
      <c r="AH133">
        <v>187</v>
      </c>
      <c r="AI133">
        <f t="shared" ref="AI133:AI196" si="53">U133/AC133</f>
        <v>0.27027027027027029</v>
      </c>
      <c r="AJ133">
        <f t="shared" ref="AJ133:AJ196" si="54">V133/AD133</f>
        <v>0.23652694610778444</v>
      </c>
      <c r="AK133">
        <f t="shared" ref="AK133:AK196" si="55">W133/AE133</f>
        <v>0.17777777777777778</v>
      </c>
      <c r="AL133">
        <f t="shared" ref="AL133:AL196" si="56">X133/AF133</f>
        <v>0.38709677419354838</v>
      </c>
      <c r="AM133">
        <f t="shared" ref="AM133:AM196" si="57">Y133/AG133</f>
        <v>0.30361445783132529</v>
      </c>
      <c r="AN133">
        <f t="shared" ref="AN133:AN196" si="58">Z133/AH133</f>
        <v>0.31016042780748665</v>
      </c>
    </row>
    <row r="134" spans="1:40" x14ac:dyDescent="0.25">
      <c r="A134" t="s">
        <v>142</v>
      </c>
      <c r="B134">
        <v>60.9</v>
      </c>
      <c r="C134">
        <v>7.5807000000000002</v>
      </c>
      <c r="D134" s="1">
        <v>2.937E-6</v>
      </c>
      <c r="E134">
        <v>240</v>
      </c>
      <c r="G134">
        <v>0</v>
      </c>
      <c r="H134">
        <v>0</v>
      </c>
      <c r="I134">
        <v>1</v>
      </c>
      <c r="J134">
        <v>4</v>
      </c>
      <c r="K134">
        <v>7</v>
      </c>
      <c r="L134">
        <v>10</v>
      </c>
      <c r="M134" t="s">
        <v>11</v>
      </c>
      <c r="N134">
        <v>4</v>
      </c>
      <c r="O134">
        <v>8</v>
      </c>
      <c r="P134">
        <v>3</v>
      </c>
      <c r="Q134">
        <v>2</v>
      </c>
      <c r="R134">
        <v>12</v>
      </c>
      <c r="S134">
        <v>13</v>
      </c>
      <c r="T134" t="s">
        <v>11</v>
      </c>
      <c r="U134">
        <v>13</v>
      </c>
      <c r="V134">
        <v>34</v>
      </c>
      <c r="W134">
        <v>12</v>
      </c>
      <c r="X134">
        <v>27</v>
      </c>
      <c r="Y134">
        <v>55</v>
      </c>
      <c r="Z134">
        <v>62</v>
      </c>
      <c r="AA134" t="s">
        <v>11</v>
      </c>
      <c r="AB134">
        <v>29</v>
      </c>
      <c r="AC134">
        <v>37</v>
      </c>
      <c r="AD134">
        <v>167</v>
      </c>
      <c r="AE134">
        <v>45</v>
      </c>
      <c r="AF134">
        <v>93</v>
      </c>
      <c r="AG134">
        <v>207.5</v>
      </c>
      <c r="AH134">
        <v>187</v>
      </c>
      <c r="AI134">
        <f t="shared" si="53"/>
        <v>0.35135135135135137</v>
      </c>
      <c r="AJ134">
        <f t="shared" si="54"/>
        <v>0.20359281437125748</v>
      </c>
      <c r="AK134">
        <f t="shared" si="55"/>
        <v>0.26666666666666666</v>
      </c>
      <c r="AL134">
        <f t="shared" si="56"/>
        <v>0.29032258064516131</v>
      </c>
      <c r="AM134">
        <f t="shared" si="57"/>
        <v>0.26506024096385544</v>
      </c>
      <c r="AN134">
        <f t="shared" si="58"/>
        <v>0.33155080213903743</v>
      </c>
    </row>
    <row r="135" spans="1:40" x14ac:dyDescent="0.25">
      <c r="A135" t="s">
        <v>143</v>
      </c>
      <c r="B135">
        <v>60.9</v>
      </c>
      <c r="C135">
        <v>7.6</v>
      </c>
      <c r="D135" s="1">
        <v>2.9440000000000001E-6</v>
      </c>
      <c r="E135">
        <v>240</v>
      </c>
      <c r="G135">
        <v>0</v>
      </c>
      <c r="H135">
        <v>4</v>
      </c>
      <c r="I135">
        <v>0</v>
      </c>
      <c r="J135">
        <v>4</v>
      </c>
      <c r="K135">
        <v>6</v>
      </c>
      <c r="L135">
        <v>4</v>
      </c>
      <c r="M135" t="s">
        <v>11</v>
      </c>
      <c r="N135">
        <v>2</v>
      </c>
      <c r="O135">
        <v>3</v>
      </c>
      <c r="P135">
        <v>3</v>
      </c>
      <c r="Q135">
        <v>7</v>
      </c>
      <c r="R135">
        <v>11</v>
      </c>
      <c r="S135">
        <v>9</v>
      </c>
      <c r="T135" t="s">
        <v>11</v>
      </c>
      <c r="U135">
        <v>9</v>
      </c>
      <c r="V135">
        <v>38</v>
      </c>
      <c r="W135">
        <v>10</v>
      </c>
      <c r="X135">
        <v>38</v>
      </c>
      <c r="Y135">
        <v>58</v>
      </c>
      <c r="Z135">
        <v>64</v>
      </c>
      <c r="AA135" t="s">
        <v>11</v>
      </c>
      <c r="AB135">
        <v>30</v>
      </c>
      <c r="AC135">
        <v>37</v>
      </c>
      <c r="AD135">
        <v>167</v>
      </c>
      <c r="AE135">
        <v>45</v>
      </c>
      <c r="AF135">
        <v>93</v>
      </c>
      <c r="AG135">
        <v>207.5</v>
      </c>
      <c r="AH135">
        <v>187</v>
      </c>
      <c r="AI135">
        <f t="shared" si="53"/>
        <v>0.24324324324324326</v>
      </c>
      <c r="AJ135">
        <f t="shared" si="54"/>
        <v>0.22754491017964071</v>
      </c>
      <c r="AK135">
        <f t="shared" si="55"/>
        <v>0.22222222222222221</v>
      </c>
      <c r="AL135">
        <f t="shared" si="56"/>
        <v>0.40860215053763443</v>
      </c>
      <c r="AM135">
        <f t="shared" si="57"/>
        <v>0.27951807228915665</v>
      </c>
      <c r="AN135">
        <f t="shared" si="58"/>
        <v>0.34224598930481281</v>
      </c>
    </row>
    <row r="136" spans="1:40" x14ac:dyDescent="0.25">
      <c r="A136" t="s">
        <v>144</v>
      </c>
      <c r="B136">
        <v>60.9</v>
      </c>
      <c r="C136">
        <v>7.6204000000000001</v>
      </c>
      <c r="D136" s="1">
        <v>2.9519999999999999E-6</v>
      </c>
      <c r="E136">
        <v>240</v>
      </c>
      <c r="G136">
        <v>2</v>
      </c>
      <c r="H136">
        <v>0</v>
      </c>
      <c r="I136">
        <v>1</v>
      </c>
      <c r="J136">
        <v>7</v>
      </c>
      <c r="K136">
        <v>7</v>
      </c>
      <c r="L136">
        <v>2</v>
      </c>
      <c r="M136" t="s">
        <v>11</v>
      </c>
      <c r="N136">
        <v>6</v>
      </c>
      <c r="O136">
        <v>8</v>
      </c>
      <c r="P136">
        <v>0</v>
      </c>
      <c r="Q136">
        <v>5.5</v>
      </c>
      <c r="R136">
        <v>15.5</v>
      </c>
      <c r="S136">
        <v>9</v>
      </c>
      <c r="T136" t="s">
        <v>11</v>
      </c>
      <c r="U136">
        <v>13</v>
      </c>
      <c r="V136">
        <v>40</v>
      </c>
      <c r="W136">
        <v>5</v>
      </c>
      <c r="X136">
        <v>31.5</v>
      </c>
      <c r="Y136">
        <v>67</v>
      </c>
      <c r="Z136">
        <v>50</v>
      </c>
      <c r="AA136" t="s">
        <v>11</v>
      </c>
      <c r="AB136">
        <v>31</v>
      </c>
      <c r="AC136">
        <v>37</v>
      </c>
      <c r="AD136">
        <v>167</v>
      </c>
      <c r="AE136">
        <v>45</v>
      </c>
      <c r="AF136">
        <v>93</v>
      </c>
      <c r="AG136">
        <v>207.5</v>
      </c>
      <c r="AH136">
        <v>187</v>
      </c>
      <c r="AI136">
        <f t="shared" si="53"/>
        <v>0.35135135135135137</v>
      </c>
      <c r="AJ136">
        <f t="shared" si="54"/>
        <v>0.23952095808383234</v>
      </c>
      <c r="AK136">
        <f t="shared" si="55"/>
        <v>0.1111111111111111</v>
      </c>
      <c r="AL136">
        <f t="shared" si="56"/>
        <v>0.33870967741935482</v>
      </c>
      <c r="AM136">
        <f t="shared" si="57"/>
        <v>0.32289156626506021</v>
      </c>
      <c r="AN136">
        <f t="shared" si="58"/>
        <v>0.26737967914438504</v>
      </c>
    </row>
    <row r="137" spans="1:40" x14ac:dyDescent="0.25">
      <c r="A137" t="s">
        <v>145</v>
      </c>
      <c r="B137">
        <v>60.9</v>
      </c>
      <c r="C137">
        <v>7.6398999999999999</v>
      </c>
      <c r="D137" s="1">
        <v>2.9459999999999998E-6</v>
      </c>
      <c r="E137">
        <v>240</v>
      </c>
      <c r="G137">
        <v>0</v>
      </c>
      <c r="H137">
        <v>5</v>
      </c>
      <c r="I137">
        <v>0</v>
      </c>
      <c r="J137">
        <v>1</v>
      </c>
      <c r="K137">
        <v>9</v>
      </c>
      <c r="L137">
        <v>7</v>
      </c>
      <c r="M137" t="s">
        <v>11</v>
      </c>
      <c r="N137">
        <v>1</v>
      </c>
      <c r="O137">
        <v>9</v>
      </c>
      <c r="P137">
        <v>1</v>
      </c>
      <c r="Q137">
        <v>7</v>
      </c>
      <c r="R137">
        <v>18</v>
      </c>
      <c r="S137">
        <v>14</v>
      </c>
      <c r="T137" t="s">
        <v>11</v>
      </c>
      <c r="U137">
        <v>10</v>
      </c>
      <c r="V137">
        <v>43</v>
      </c>
      <c r="W137">
        <v>7.5</v>
      </c>
      <c r="X137">
        <v>20.5</v>
      </c>
      <c r="Y137">
        <v>126.5</v>
      </c>
      <c r="Z137">
        <v>106</v>
      </c>
      <c r="AA137" t="s">
        <v>11</v>
      </c>
      <c r="AB137">
        <v>32</v>
      </c>
      <c r="AC137">
        <v>37</v>
      </c>
      <c r="AD137">
        <v>167</v>
      </c>
      <c r="AE137">
        <v>45</v>
      </c>
      <c r="AF137">
        <v>93</v>
      </c>
      <c r="AG137">
        <v>207.5</v>
      </c>
      <c r="AH137">
        <v>187</v>
      </c>
      <c r="AI137">
        <f t="shared" si="53"/>
        <v>0.27027027027027029</v>
      </c>
      <c r="AJ137">
        <f t="shared" si="54"/>
        <v>0.25748502994011974</v>
      </c>
      <c r="AK137">
        <f t="shared" si="55"/>
        <v>0.16666666666666666</v>
      </c>
      <c r="AL137">
        <f t="shared" si="56"/>
        <v>0.22043010752688172</v>
      </c>
      <c r="AM137">
        <f t="shared" si="57"/>
        <v>0.60963855421686752</v>
      </c>
      <c r="AN137">
        <f t="shared" si="58"/>
        <v>0.5668449197860963</v>
      </c>
    </row>
    <row r="138" spans="1:40" x14ac:dyDescent="0.25">
      <c r="A138" t="s">
        <v>146</v>
      </c>
      <c r="B138">
        <v>60</v>
      </c>
      <c r="C138">
        <v>7.6599000000000004</v>
      </c>
      <c r="D138" s="1">
        <v>2.9270000000000001E-6</v>
      </c>
      <c r="E138">
        <v>240</v>
      </c>
      <c r="G138">
        <v>1</v>
      </c>
      <c r="H138">
        <v>2</v>
      </c>
      <c r="I138">
        <v>2</v>
      </c>
      <c r="J138">
        <v>5</v>
      </c>
      <c r="K138">
        <v>7</v>
      </c>
      <c r="L138">
        <v>5</v>
      </c>
      <c r="M138" t="s">
        <v>11</v>
      </c>
      <c r="N138">
        <v>1</v>
      </c>
      <c r="O138">
        <v>7</v>
      </c>
      <c r="P138">
        <v>0</v>
      </c>
      <c r="Q138">
        <v>2.5</v>
      </c>
      <c r="R138">
        <v>20</v>
      </c>
      <c r="S138">
        <v>22</v>
      </c>
      <c r="T138" t="s">
        <v>11</v>
      </c>
      <c r="U138">
        <v>10</v>
      </c>
      <c r="V138">
        <v>49</v>
      </c>
      <c r="W138">
        <v>5</v>
      </c>
      <c r="X138">
        <v>30.5</v>
      </c>
      <c r="Y138">
        <v>113</v>
      </c>
      <c r="Z138">
        <v>110</v>
      </c>
      <c r="AA138" t="s">
        <v>11</v>
      </c>
      <c r="AB138">
        <v>33</v>
      </c>
      <c r="AC138">
        <v>37</v>
      </c>
      <c r="AD138">
        <v>167</v>
      </c>
      <c r="AE138">
        <v>45</v>
      </c>
      <c r="AF138">
        <v>93</v>
      </c>
      <c r="AG138">
        <v>207.5</v>
      </c>
      <c r="AH138">
        <v>187</v>
      </c>
      <c r="AI138">
        <f t="shared" si="53"/>
        <v>0.27027027027027029</v>
      </c>
      <c r="AJ138">
        <f t="shared" si="54"/>
        <v>0.29341317365269459</v>
      </c>
      <c r="AK138">
        <f t="shared" si="55"/>
        <v>0.1111111111111111</v>
      </c>
      <c r="AL138">
        <f t="shared" si="56"/>
        <v>0.32795698924731181</v>
      </c>
      <c r="AM138">
        <f t="shared" si="57"/>
        <v>0.54457831325301209</v>
      </c>
      <c r="AN138">
        <f t="shared" si="58"/>
        <v>0.58823529411764708</v>
      </c>
    </row>
    <row r="139" spans="1:40" x14ac:dyDescent="0.25">
      <c r="A139" t="s">
        <v>147</v>
      </c>
      <c r="B139">
        <v>60.9</v>
      </c>
      <c r="C139">
        <v>7.6791</v>
      </c>
      <c r="D139" s="1">
        <v>2.942E-6</v>
      </c>
      <c r="E139">
        <v>240</v>
      </c>
      <c r="G139">
        <v>0</v>
      </c>
      <c r="H139">
        <v>2</v>
      </c>
      <c r="I139">
        <v>2</v>
      </c>
      <c r="J139">
        <v>6</v>
      </c>
      <c r="K139">
        <v>8</v>
      </c>
      <c r="L139">
        <v>7</v>
      </c>
      <c r="M139" t="s">
        <v>11</v>
      </c>
      <c r="N139">
        <v>1</v>
      </c>
      <c r="O139">
        <v>5</v>
      </c>
      <c r="P139">
        <v>4</v>
      </c>
      <c r="Q139">
        <v>4</v>
      </c>
      <c r="R139">
        <v>30</v>
      </c>
      <c r="S139">
        <v>16</v>
      </c>
      <c r="T139" t="s">
        <v>11</v>
      </c>
      <c r="U139">
        <v>3</v>
      </c>
      <c r="V139">
        <v>35</v>
      </c>
      <c r="W139">
        <v>12</v>
      </c>
      <c r="X139">
        <v>29</v>
      </c>
      <c r="Y139">
        <v>115</v>
      </c>
      <c r="Z139">
        <v>90</v>
      </c>
      <c r="AA139" t="s">
        <v>11</v>
      </c>
      <c r="AB139">
        <v>34</v>
      </c>
      <c r="AC139">
        <v>37</v>
      </c>
      <c r="AD139">
        <v>167</v>
      </c>
      <c r="AE139">
        <v>45</v>
      </c>
      <c r="AF139">
        <v>93</v>
      </c>
      <c r="AG139">
        <v>207.5</v>
      </c>
      <c r="AH139">
        <v>187</v>
      </c>
      <c r="AI139">
        <f t="shared" si="53"/>
        <v>8.1081081081081086E-2</v>
      </c>
      <c r="AJ139">
        <f t="shared" si="54"/>
        <v>0.20958083832335328</v>
      </c>
      <c r="AK139">
        <f t="shared" si="55"/>
        <v>0.26666666666666666</v>
      </c>
      <c r="AL139">
        <f t="shared" si="56"/>
        <v>0.31182795698924731</v>
      </c>
      <c r="AM139">
        <f t="shared" si="57"/>
        <v>0.55421686746987953</v>
      </c>
      <c r="AN139">
        <f t="shared" si="58"/>
        <v>0.48128342245989303</v>
      </c>
    </row>
    <row r="140" spans="1:40" x14ac:dyDescent="0.25">
      <c r="A140" t="s">
        <v>148</v>
      </c>
      <c r="B140">
        <v>60.9</v>
      </c>
      <c r="C140">
        <v>7.7015000000000002</v>
      </c>
      <c r="D140" s="1">
        <v>2.9359999999999999E-6</v>
      </c>
      <c r="E140">
        <v>240</v>
      </c>
      <c r="G140">
        <v>1</v>
      </c>
      <c r="H140">
        <v>2</v>
      </c>
      <c r="I140">
        <v>1</v>
      </c>
      <c r="J140">
        <v>3</v>
      </c>
      <c r="K140">
        <v>6</v>
      </c>
      <c r="L140">
        <v>12</v>
      </c>
      <c r="M140" t="s">
        <v>11</v>
      </c>
      <c r="N140">
        <v>1</v>
      </c>
      <c r="O140">
        <v>8</v>
      </c>
      <c r="P140">
        <v>1</v>
      </c>
      <c r="Q140">
        <v>4</v>
      </c>
      <c r="R140">
        <v>19</v>
      </c>
      <c r="S140">
        <v>17</v>
      </c>
      <c r="T140" t="s">
        <v>11</v>
      </c>
      <c r="U140">
        <v>6</v>
      </c>
      <c r="V140">
        <v>32</v>
      </c>
      <c r="W140">
        <v>11.5</v>
      </c>
      <c r="X140">
        <v>30</v>
      </c>
      <c r="Y140">
        <v>107</v>
      </c>
      <c r="Z140">
        <v>104.5</v>
      </c>
      <c r="AA140" t="s">
        <v>11</v>
      </c>
      <c r="AB140">
        <v>35</v>
      </c>
      <c r="AC140">
        <v>37</v>
      </c>
      <c r="AD140">
        <v>167</v>
      </c>
      <c r="AE140">
        <v>45</v>
      </c>
      <c r="AF140">
        <v>93</v>
      </c>
      <c r="AG140">
        <v>207.5</v>
      </c>
      <c r="AH140">
        <v>187</v>
      </c>
      <c r="AI140">
        <f t="shared" si="53"/>
        <v>0.16216216216216217</v>
      </c>
      <c r="AJ140">
        <f t="shared" si="54"/>
        <v>0.19161676646706588</v>
      </c>
      <c r="AK140">
        <f t="shared" si="55"/>
        <v>0.25555555555555554</v>
      </c>
      <c r="AL140">
        <f t="shared" si="56"/>
        <v>0.32258064516129031</v>
      </c>
      <c r="AM140">
        <f t="shared" si="57"/>
        <v>0.51566265060240968</v>
      </c>
      <c r="AN140">
        <f t="shared" si="58"/>
        <v>0.55882352941176472</v>
      </c>
    </row>
    <row r="141" spans="1:40" x14ac:dyDescent="0.25">
      <c r="A141" t="s">
        <v>149</v>
      </c>
      <c r="B141">
        <v>60.9</v>
      </c>
      <c r="C141">
        <v>7.7156000000000002</v>
      </c>
      <c r="D141" s="1">
        <v>2.942E-6</v>
      </c>
      <c r="E141">
        <v>240</v>
      </c>
      <c r="G141">
        <v>3</v>
      </c>
      <c r="H141">
        <v>0</v>
      </c>
      <c r="I141">
        <v>1</v>
      </c>
      <c r="J141">
        <v>7</v>
      </c>
      <c r="K141">
        <v>9</v>
      </c>
      <c r="L141">
        <v>9</v>
      </c>
      <c r="M141" t="s">
        <v>11</v>
      </c>
      <c r="N141">
        <v>0</v>
      </c>
      <c r="O141">
        <v>6</v>
      </c>
      <c r="P141">
        <v>1</v>
      </c>
      <c r="Q141">
        <v>9</v>
      </c>
      <c r="R141">
        <v>19</v>
      </c>
      <c r="S141">
        <v>19</v>
      </c>
      <c r="T141" t="s">
        <v>11</v>
      </c>
      <c r="U141">
        <v>9</v>
      </c>
      <c r="V141">
        <v>28</v>
      </c>
      <c r="W141">
        <v>13</v>
      </c>
      <c r="X141">
        <v>39.5</v>
      </c>
      <c r="Y141">
        <v>111</v>
      </c>
      <c r="Z141">
        <v>109</v>
      </c>
      <c r="AA141" t="s">
        <v>11</v>
      </c>
      <c r="AB141">
        <v>36</v>
      </c>
      <c r="AC141">
        <v>37</v>
      </c>
      <c r="AD141">
        <v>167</v>
      </c>
      <c r="AE141">
        <v>45</v>
      </c>
      <c r="AF141">
        <v>93</v>
      </c>
      <c r="AG141">
        <v>207.5</v>
      </c>
      <c r="AH141">
        <v>187</v>
      </c>
      <c r="AI141">
        <f t="shared" si="53"/>
        <v>0.24324324324324326</v>
      </c>
      <c r="AJ141">
        <f t="shared" si="54"/>
        <v>0.16766467065868262</v>
      </c>
      <c r="AK141">
        <f t="shared" si="55"/>
        <v>0.28888888888888886</v>
      </c>
      <c r="AL141">
        <f t="shared" si="56"/>
        <v>0.42473118279569894</v>
      </c>
      <c r="AM141">
        <f t="shared" si="57"/>
        <v>0.53493975903614455</v>
      </c>
      <c r="AN141">
        <f t="shared" si="58"/>
        <v>0.58288770053475936</v>
      </c>
    </row>
    <row r="142" spans="1:40" x14ac:dyDescent="0.25">
      <c r="A142" t="s">
        <v>150</v>
      </c>
      <c r="B142">
        <v>60.9</v>
      </c>
      <c r="C142">
        <v>7.7423999999999999</v>
      </c>
      <c r="D142" s="1">
        <v>2.9299999999999999E-6</v>
      </c>
      <c r="E142">
        <v>240</v>
      </c>
      <c r="G142">
        <v>0</v>
      </c>
      <c r="H142">
        <v>4</v>
      </c>
      <c r="I142">
        <v>0</v>
      </c>
      <c r="J142">
        <v>2</v>
      </c>
      <c r="K142">
        <v>10</v>
      </c>
      <c r="L142">
        <v>11</v>
      </c>
      <c r="M142" t="s">
        <v>11</v>
      </c>
      <c r="N142">
        <v>1</v>
      </c>
      <c r="O142">
        <v>3</v>
      </c>
      <c r="P142">
        <v>2</v>
      </c>
      <c r="Q142">
        <v>3</v>
      </c>
      <c r="R142">
        <v>10</v>
      </c>
      <c r="S142">
        <v>20</v>
      </c>
      <c r="T142" t="s">
        <v>11</v>
      </c>
      <c r="U142">
        <v>6</v>
      </c>
      <c r="V142">
        <v>40</v>
      </c>
      <c r="W142">
        <v>8</v>
      </c>
      <c r="X142">
        <v>29</v>
      </c>
      <c r="Y142">
        <v>102</v>
      </c>
      <c r="Z142">
        <v>105</v>
      </c>
      <c r="AA142" t="s">
        <v>11</v>
      </c>
      <c r="AB142">
        <v>37</v>
      </c>
      <c r="AC142">
        <v>37</v>
      </c>
      <c r="AD142">
        <v>167</v>
      </c>
      <c r="AE142">
        <v>45</v>
      </c>
      <c r="AF142">
        <v>93</v>
      </c>
      <c r="AG142">
        <v>207.5</v>
      </c>
      <c r="AH142">
        <v>187</v>
      </c>
      <c r="AI142">
        <f t="shared" si="53"/>
        <v>0.16216216216216217</v>
      </c>
      <c r="AJ142">
        <f t="shared" si="54"/>
        <v>0.23952095808383234</v>
      </c>
      <c r="AK142">
        <f t="shared" si="55"/>
        <v>0.17777777777777778</v>
      </c>
      <c r="AL142">
        <f t="shared" si="56"/>
        <v>0.31182795698924731</v>
      </c>
      <c r="AM142">
        <f t="shared" si="57"/>
        <v>0.49156626506024098</v>
      </c>
      <c r="AN142">
        <f t="shared" si="58"/>
        <v>0.56149732620320858</v>
      </c>
    </row>
    <row r="143" spans="1:40" x14ac:dyDescent="0.25">
      <c r="A143" t="s">
        <v>151</v>
      </c>
      <c r="B143">
        <v>60.9</v>
      </c>
      <c r="C143">
        <v>7.7624000000000004</v>
      </c>
      <c r="D143" s="1">
        <v>2.943E-6</v>
      </c>
      <c r="E143">
        <v>240</v>
      </c>
      <c r="G143">
        <v>0</v>
      </c>
      <c r="H143">
        <v>3</v>
      </c>
      <c r="I143">
        <v>1</v>
      </c>
      <c r="J143">
        <v>6</v>
      </c>
      <c r="K143">
        <v>9</v>
      </c>
      <c r="L143">
        <v>8</v>
      </c>
      <c r="M143" t="s">
        <v>11</v>
      </c>
      <c r="N143">
        <v>2</v>
      </c>
      <c r="O143">
        <v>8</v>
      </c>
      <c r="P143">
        <v>0</v>
      </c>
      <c r="Q143">
        <v>7</v>
      </c>
      <c r="R143">
        <v>19</v>
      </c>
      <c r="S143">
        <v>12</v>
      </c>
      <c r="T143" t="s">
        <v>11</v>
      </c>
      <c r="U143">
        <v>7</v>
      </c>
      <c r="V143">
        <v>33</v>
      </c>
      <c r="W143">
        <v>12</v>
      </c>
      <c r="X143">
        <v>32</v>
      </c>
      <c r="Y143">
        <v>123</v>
      </c>
      <c r="Z143">
        <v>100.5</v>
      </c>
      <c r="AA143" t="s">
        <v>11</v>
      </c>
      <c r="AB143">
        <v>38</v>
      </c>
      <c r="AC143">
        <v>37</v>
      </c>
      <c r="AD143">
        <v>167</v>
      </c>
      <c r="AE143">
        <v>45</v>
      </c>
      <c r="AF143">
        <v>93</v>
      </c>
      <c r="AG143">
        <v>207.5</v>
      </c>
      <c r="AH143">
        <v>187</v>
      </c>
      <c r="AI143">
        <f t="shared" si="53"/>
        <v>0.1891891891891892</v>
      </c>
      <c r="AJ143">
        <f t="shared" si="54"/>
        <v>0.19760479041916168</v>
      </c>
      <c r="AK143">
        <f t="shared" si="55"/>
        <v>0.26666666666666666</v>
      </c>
      <c r="AL143">
        <f t="shared" si="56"/>
        <v>0.34408602150537637</v>
      </c>
      <c r="AM143">
        <f t="shared" si="57"/>
        <v>0.59277108433734937</v>
      </c>
      <c r="AN143">
        <f t="shared" si="58"/>
        <v>0.53743315508021394</v>
      </c>
    </row>
    <row r="144" spans="1:40" x14ac:dyDescent="0.25">
      <c r="A144" t="s">
        <v>152</v>
      </c>
      <c r="B144">
        <v>60.9</v>
      </c>
      <c r="C144">
        <v>7.782</v>
      </c>
      <c r="D144" s="1">
        <v>2.9500000000000001E-6</v>
      </c>
      <c r="E144">
        <v>240</v>
      </c>
      <c r="G144">
        <v>0</v>
      </c>
      <c r="H144">
        <v>5</v>
      </c>
      <c r="I144">
        <v>0</v>
      </c>
      <c r="J144">
        <v>5</v>
      </c>
      <c r="K144">
        <v>12</v>
      </c>
      <c r="L144">
        <v>10</v>
      </c>
      <c r="M144" t="s">
        <v>11</v>
      </c>
      <c r="N144">
        <v>1</v>
      </c>
      <c r="O144">
        <v>6</v>
      </c>
      <c r="P144">
        <v>2</v>
      </c>
      <c r="Q144">
        <v>5</v>
      </c>
      <c r="R144">
        <v>12</v>
      </c>
      <c r="S144">
        <v>17</v>
      </c>
      <c r="T144" t="s">
        <v>11</v>
      </c>
      <c r="U144">
        <v>10</v>
      </c>
      <c r="V144">
        <v>55</v>
      </c>
      <c r="W144">
        <v>13</v>
      </c>
      <c r="X144">
        <v>37</v>
      </c>
      <c r="Y144">
        <v>102</v>
      </c>
      <c r="Z144">
        <v>101</v>
      </c>
      <c r="AA144" t="s">
        <v>11</v>
      </c>
      <c r="AB144">
        <v>39</v>
      </c>
      <c r="AC144">
        <v>37</v>
      </c>
      <c r="AD144">
        <v>167</v>
      </c>
      <c r="AE144">
        <v>45</v>
      </c>
      <c r="AF144">
        <v>93</v>
      </c>
      <c r="AG144">
        <v>207.5</v>
      </c>
      <c r="AH144">
        <v>187</v>
      </c>
      <c r="AI144">
        <f t="shared" si="53"/>
        <v>0.27027027027027029</v>
      </c>
      <c r="AJ144">
        <f t="shared" si="54"/>
        <v>0.32934131736526945</v>
      </c>
      <c r="AK144">
        <f t="shared" si="55"/>
        <v>0.28888888888888886</v>
      </c>
      <c r="AL144">
        <f t="shared" si="56"/>
        <v>0.39784946236559138</v>
      </c>
      <c r="AM144">
        <f t="shared" si="57"/>
        <v>0.49156626506024098</v>
      </c>
      <c r="AN144">
        <f t="shared" si="58"/>
        <v>0.5401069518716578</v>
      </c>
    </row>
    <row r="145" spans="1:40" x14ac:dyDescent="0.25">
      <c r="A145" t="s">
        <v>153</v>
      </c>
      <c r="B145">
        <v>60.9</v>
      </c>
      <c r="C145">
        <v>7.8</v>
      </c>
      <c r="D145" s="1">
        <v>2.813E-6</v>
      </c>
      <c r="E145">
        <v>240</v>
      </c>
      <c r="G145">
        <v>1</v>
      </c>
      <c r="H145">
        <v>5</v>
      </c>
      <c r="I145">
        <v>0</v>
      </c>
      <c r="J145">
        <v>4</v>
      </c>
      <c r="K145">
        <v>10</v>
      </c>
      <c r="L145">
        <v>6</v>
      </c>
      <c r="M145" t="s">
        <v>11</v>
      </c>
      <c r="N145">
        <v>0</v>
      </c>
      <c r="O145">
        <v>3</v>
      </c>
      <c r="P145">
        <v>1</v>
      </c>
      <c r="Q145">
        <v>6</v>
      </c>
      <c r="R145">
        <v>18</v>
      </c>
      <c r="S145">
        <v>20</v>
      </c>
      <c r="T145" t="s">
        <v>11</v>
      </c>
      <c r="U145">
        <v>8</v>
      </c>
      <c r="V145">
        <v>37</v>
      </c>
      <c r="W145">
        <v>9</v>
      </c>
      <c r="X145">
        <v>37.5</v>
      </c>
      <c r="Y145">
        <v>120</v>
      </c>
      <c r="Z145">
        <v>114</v>
      </c>
      <c r="AA145" t="s">
        <v>11</v>
      </c>
      <c r="AB145">
        <v>40</v>
      </c>
      <c r="AC145">
        <v>37</v>
      </c>
      <c r="AD145">
        <v>167</v>
      </c>
      <c r="AE145">
        <v>45</v>
      </c>
      <c r="AF145">
        <v>93</v>
      </c>
      <c r="AG145">
        <v>207.5</v>
      </c>
      <c r="AH145">
        <v>187</v>
      </c>
      <c r="AI145">
        <f t="shared" si="53"/>
        <v>0.21621621621621623</v>
      </c>
      <c r="AJ145">
        <f t="shared" si="54"/>
        <v>0.22155688622754491</v>
      </c>
      <c r="AK145">
        <f t="shared" si="55"/>
        <v>0.2</v>
      </c>
      <c r="AL145">
        <f t="shared" si="56"/>
        <v>0.40322580645161288</v>
      </c>
      <c r="AM145">
        <f t="shared" si="57"/>
        <v>0.57831325301204817</v>
      </c>
      <c r="AN145">
        <f t="shared" si="58"/>
        <v>0.60962566844919786</v>
      </c>
    </row>
    <row r="146" spans="1:40" x14ac:dyDescent="0.25">
      <c r="A146" t="s">
        <v>154</v>
      </c>
      <c r="B146">
        <v>60.9</v>
      </c>
      <c r="C146">
        <v>7.8201000000000001</v>
      </c>
      <c r="D146" s="1">
        <v>2.9459999999999998E-6</v>
      </c>
      <c r="E146">
        <v>240</v>
      </c>
      <c r="G146">
        <v>1</v>
      </c>
      <c r="H146">
        <v>7</v>
      </c>
      <c r="I146">
        <v>1</v>
      </c>
      <c r="J146">
        <v>4</v>
      </c>
      <c r="K146">
        <v>7</v>
      </c>
      <c r="L146">
        <v>7</v>
      </c>
      <c r="M146" t="s">
        <v>11</v>
      </c>
      <c r="N146">
        <v>1</v>
      </c>
      <c r="O146">
        <v>5</v>
      </c>
      <c r="P146">
        <v>1</v>
      </c>
      <c r="Q146">
        <v>5.5</v>
      </c>
      <c r="R146">
        <v>19</v>
      </c>
      <c r="S146">
        <v>11</v>
      </c>
      <c r="T146" t="s">
        <v>11</v>
      </c>
      <c r="U146">
        <v>10</v>
      </c>
      <c r="V146">
        <v>40</v>
      </c>
      <c r="W146">
        <v>16</v>
      </c>
      <c r="X146">
        <v>41.5</v>
      </c>
      <c r="Y146">
        <v>113</v>
      </c>
      <c r="Z146">
        <v>95</v>
      </c>
      <c r="AA146" t="s">
        <v>11</v>
      </c>
      <c r="AB146">
        <v>41</v>
      </c>
      <c r="AC146">
        <v>37</v>
      </c>
      <c r="AD146">
        <v>167</v>
      </c>
      <c r="AE146">
        <v>45</v>
      </c>
      <c r="AF146">
        <v>93</v>
      </c>
      <c r="AG146">
        <v>207.5</v>
      </c>
      <c r="AH146">
        <v>187</v>
      </c>
      <c r="AI146">
        <f t="shared" si="53"/>
        <v>0.27027027027027029</v>
      </c>
      <c r="AJ146">
        <f t="shared" si="54"/>
        <v>0.23952095808383234</v>
      </c>
      <c r="AK146">
        <f t="shared" si="55"/>
        <v>0.35555555555555557</v>
      </c>
      <c r="AL146">
        <f t="shared" si="56"/>
        <v>0.44623655913978494</v>
      </c>
      <c r="AM146">
        <f t="shared" si="57"/>
        <v>0.54457831325301209</v>
      </c>
      <c r="AN146">
        <f t="shared" si="58"/>
        <v>0.50802139037433158</v>
      </c>
    </row>
    <row r="147" spans="1:40" x14ac:dyDescent="0.25">
      <c r="A147" t="s">
        <v>155</v>
      </c>
      <c r="B147">
        <v>60.9</v>
      </c>
      <c r="C147">
        <v>7.8419999999999996</v>
      </c>
      <c r="D147" s="1">
        <v>2.943E-6</v>
      </c>
      <c r="E147">
        <v>240</v>
      </c>
      <c r="G147">
        <v>2</v>
      </c>
      <c r="H147">
        <v>3</v>
      </c>
      <c r="I147">
        <v>1</v>
      </c>
      <c r="J147">
        <v>5</v>
      </c>
      <c r="K147">
        <v>10</v>
      </c>
      <c r="L147">
        <v>14</v>
      </c>
      <c r="M147" t="s">
        <v>11</v>
      </c>
      <c r="N147">
        <v>2</v>
      </c>
      <c r="O147">
        <v>4</v>
      </c>
      <c r="P147">
        <v>0</v>
      </c>
      <c r="Q147">
        <v>8</v>
      </c>
      <c r="R147">
        <v>14</v>
      </c>
      <c r="S147">
        <v>12</v>
      </c>
      <c r="T147" t="s">
        <v>11</v>
      </c>
      <c r="U147">
        <v>6</v>
      </c>
      <c r="V147">
        <v>33</v>
      </c>
      <c r="W147">
        <v>7</v>
      </c>
      <c r="X147">
        <v>48.5</v>
      </c>
      <c r="Y147">
        <v>107</v>
      </c>
      <c r="Z147">
        <v>103</v>
      </c>
      <c r="AA147" t="s">
        <v>11</v>
      </c>
      <c r="AB147">
        <v>42</v>
      </c>
      <c r="AC147">
        <v>37</v>
      </c>
      <c r="AD147">
        <v>167</v>
      </c>
      <c r="AE147">
        <v>45</v>
      </c>
      <c r="AF147">
        <v>93</v>
      </c>
      <c r="AG147">
        <v>207.5</v>
      </c>
      <c r="AH147">
        <v>187</v>
      </c>
      <c r="AI147">
        <f t="shared" si="53"/>
        <v>0.16216216216216217</v>
      </c>
      <c r="AJ147">
        <f t="shared" si="54"/>
        <v>0.19760479041916168</v>
      </c>
      <c r="AK147">
        <f t="shared" si="55"/>
        <v>0.15555555555555556</v>
      </c>
      <c r="AL147">
        <f t="shared" si="56"/>
        <v>0.521505376344086</v>
      </c>
      <c r="AM147">
        <f t="shared" si="57"/>
        <v>0.51566265060240968</v>
      </c>
      <c r="AN147">
        <f t="shared" si="58"/>
        <v>0.55080213903743314</v>
      </c>
    </row>
    <row r="148" spans="1:40" x14ac:dyDescent="0.25">
      <c r="A148" t="s">
        <v>156</v>
      </c>
      <c r="B148">
        <v>60.9</v>
      </c>
      <c r="C148">
        <v>7.8593000000000002</v>
      </c>
      <c r="D148" s="1">
        <v>2.943E-6</v>
      </c>
      <c r="E148">
        <v>240</v>
      </c>
      <c r="G148">
        <v>0</v>
      </c>
      <c r="H148">
        <v>1</v>
      </c>
      <c r="I148">
        <v>1</v>
      </c>
      <c r="J148">
        <v>1</v>
      </c>
      <c r="K148">
        <v>10</v>
      </c>
      <c r="L148">
        <v>8</v>
      </c>
      <c r="M148" t="s">
        <v>11</v>
      </c>
      <c r="N148">
        <v>0</v>
      </c>
      <c r="O148">
        <v>6</v>
      </c>
      <c r="P148">
        <v>1</v>
      </c>
      <c r="Q148">
        <v>5</v>
      </c>
      <c r="R148">
        <v>11.5</v>
      </c>
      <c r="S148">
        <v>18</v>
      </c>
      <c r="T148" t="s">
        <v>11</v>
      </c>
      <c r="U148">
        <v>8</v>
      </c>
      <c r="V148">
        <v>40</v>
      </c>
      <c r="W148">
        <v>11</v>
      </c>
      <c r="X148">
        <v>36.5</v>
      </c>
      <c r="Y148">
        <v>113.5</v>
      </c>
      <c r="Z148">
        <v>106.5</v>
      </c>
      <c r="AA148" t="s">
        <v>11</v>
      </c>
      <c r="AB148">
        <v>43</v>
      </c>
      <c r="AC148">
        <v>37</v>
      </c>
      <c r="AD148">
        <v>167</v>
      </c>
      <c r="AE148">
        <v>45</v>
      </c>
      <c r="AF148">
        <v>93</v>
      </c>
      <c r="AG148">
        <v>207.5</v>
      </c>
      <c r="AH148">
        <v>187</v>
      </c>
      <c r="AI148">
        <f t="shared" si="53"/>
        <v>0.21621621621621623</v>
      </c>
      <c r="AJ148">
        <f t="shared" si="54"/>
        <v>0.23952095808383234</v>
      </c>
      <c r="AK148">
        <f t="shared" si="55"/>
        <v>0.24444444444444444</v>
      </c>
      <c r="AL148">
        <f t="shared" si="56"/>
        <v>0.39247311827956988</v>
      </c>
      <c r="AM148">
        <f t="shared" si="57"/>
        <v>0.54698795180722892</v>
      </c>
      <c r="AN148">
        <f t="shared" si="58"/>
        <v>0.56951871657754005</v>
      </c>
    </row>
    <row r="149" spans="1:40" x14ac:dyDescent="0.25">
      <c r="A149" t="s">
        <v>157</v>
      </c>
      <c r="B149">
        <v>60.9</v>
      </c>
      <c r="C149">
        <v>7.8799000000000001</v>
      </c>
      <c r="D149" s="1">
        <v>2.9390000000000002E-6</v>
      </c>
      <c r="E149">
        <v>240</v>
      </c>
      <c r="G149">
        <v>1</v>
      </c>
      <c r="H149">
        <v>4</v>
      </c>
      <c r="I149">
        <v>1</v>
      </c>
      <c r="J149">
        <v>6</v>
      </c>
      <c r="K149">
        <v>12</v>
      </c>
      <c r="L149">
        <v>7</v>
      </c>
      <c r="M149" t="s">
        <v>11</v>
      </c>
      <c r="N149">
        <v>0</v>
      </c>
      <c r="O149">
        <v>7</v>
      </c>
      <c r="P149">
        <v>0</v>
      </c>
      <c r="Q149">
        <v>11</v>
      </c>
      <c r="R149">
        <v>22</v>
      </c>
      <c r="S149">
        <v>20</v>
      </c>
      <c r="T149" t="s">
        <v>11</v>
      </c>
      <c r="U149">
        <v>9</v>
      </c>
      <c r="V149">
        <v>43.5</v>
      </c>
      <c r="W149">
        <v>8.5</v>
      </c>
      <c r="X149">
        <v>48</v>
      </c>
      <c r="Y149">
        <v>131</v>
      </c>
      <c r="Z149">
        <v>121</v>
      </c>
      <c r="AA149" t="s">
        <v>11</v>
      </c>
      <c r="AB149">
        <v>44</v>
      </c>
      <c r="AC149">
        <v>37</v>
      </c>
      <c r="AD149">
        <v>167</v>
      </c>
      <c r="AE149">
        <v>45</v>
      </c>
      <c r="AF149">
        <v>93</v>
      </c>
      <c r="AG149">
        <v>207.5</v>
      </c>
      <c r="AH149">
        <v>187</v>
      </c>
      <c r="AI149">
        <f t="shared" si="53"/>
        <v>0.24324324324324326</v>
      </c>
      <c r="AJ149">
        <f t="shared" si="54"/>
        <v>0.26047904191616766</v>
      </c>
      <c r="AK149">
        <f t="shared" si="55"/>
        <v>0.18888888888888888</v>
      </c>
      <c r="AL149">
        <f t="shared" si="56"/>
        <v>0.5161290322580645</v>
      </c>
      <c r="AM149">
        <f t="shared" si="57"/>
        <v>0.63132530120481922</v>
      </c>
      <c r="AN149">
        <f t="shared" si="58"/>
        <v>0.6470588235294118</v>
      </c>
    </row>
    <row r="150" spans="1:40" x14ac:dyDescent="0.25">
      <c r="A150" t="s">
        <v>158</v>
      </c>
      <c r="B150">
        <v>60</v>
      </c>
      <c r="C150">
        <v>7.9009999999999998</v>
      </c>
      <c r="D150" s="1">
        <v>2.9399999999999998E-6</v>
      </c>
      <c r="E150">
        <v>240</v>
      </c>
      <c r="G150">
        <v>0</v>
      </c>
      <c r="H150">
        <v>5</v>
      </c>
      <c r="I150">
        <v>2</v>
      </c>
      <c r="J150">
        <v>6</v>
      </c>
      <c r="K150">
        <v>13</v>
      </c>
      <c r="L150">
        <v>5</v>
      </c>
      <c r="M150" t="s">
        <v>11</v>
      </c>
      <c r="N150">
        <v>0</v>
      </c>
      <c r="O150">
        <v>4</v>
      </c>
      <c r="P150">
        <v>1</v>
      </c>
      <c r="Q150">
        <v>8</v>
      </c>
      <c r="R150">
        <v>13</v>
      </c>
      <c r="S150">
        <v>20</v>
      </c>
      <c r="T150" t="s">
        <v>11</v>
      </c>
      <c r="U150">
        <v>8</v>
      </c>
      <c r="V150">
        <v>32.5</v>
      </c>
      <c r="W150">
        <v>12</v>
      </c>
      <c r="X150">
        <v>46</v>
      </c>
      <c r="Y150">
        <v>115</v>
      </c>
      <c r="Z150">
        <v>94</v>
      </c>
      <c r="AA150" t="s">
        <v>11</v>
      </c>
      <c r="AB150">
        <v>45</v>
      </c>
      <c r="AC150">
        <v>37</v>
      </c>
      <c r="AD150">
        <v>167</v>
      </c>
      <c r="AE150">
        <v>45</v>
      </c>
      <c r="AF150">
        <v>93</v>
      </c>
      <c r="AG150">
        <v>207.5</v>
      </c>
      <c r="AH150">
        <v>187</v>
      </c>
      <c r="AI150">
        <f t="shared" si="53"/>
        <v>0.21621621621621623</v>
      </c>
      <c r="AJ150">
        <f t="shared" si="54"/>
        <v>0.19461077844311378</v>
      </c>
      <c r="AK150">
        <f t="shared" si="55"/>
        <v>0.26666666666666666</v>
      </c>
      <c r="AL150">
        <f t="shared" si="56"/>
        <v>0.4946236559139785</v>
      </c>
      <c r="AM150">
        <f t="shared" si="57"/>
        <v>0.55421686746987953</v>
      </c>
      <c r="AN150">
        <f t="shared" si="58"/>
        <v>0.50267379679144386</v>
      </c>
    </row>
    <row r="151" spans="1:40" x14ac:dyDescent="0.25">
      <c r="A151" t="s">
        <v>159</v>
      </c>
      <c r="B151">
        <v>60.9</v>
      </c>
      <c r="C151">
        <v>7.9215</v>
      </c>
      <c r="D151" s="1">
        <v>2.1019999999999999E-6</v>
      </c>
      <c r="E151">
        <v>240</v>
      </c>
      <c r="G151">
        <v>1</v>
      </c>
      <c r="H151">
        <v>6</v>
      </c>
      <c r="I151">
        <v>1</v>
      </c>
      <c r="J151">
        <v>2</v>
      </c>
      <c r="K151">
        <v>8</v>
      </c>
      <c r="L151">
        <v>5</v>
      </c>
      <c r="M151" t="s">
        <v>11</v>
      </c>
      <c r="N151">
        <v>1</v>
      </c>
      <c r="O151">
        <v>3</v>
      </c>
      <c r="P151">
        <v>0</v>
      </c>
      <c r="Q151">
        <v>10</v>
      </c>
      <c r="R151">
        <v>11</v>
      </c>
      <c r="S151">
        <v>14</v>
      </c>
      <c r="T151" t="s">
        <v>11</v>
      </c>
      <c r="U151">
        <v>11.5</v>
      </c>
      <c r="V151">
        <v>44</v>
      </c>
      <c r="W151">
        <v>7</v>
      </c>
      <c r="X151">
        <v>47</v>
      </c>
      <c r="Y151">
        <v>94.5</v>
      </c>
      <c r="Z151">
        <v>98</v>
      </c>
      <c r="AA151" t="s">
        <v>11</v>
      </c>
      <c r="AB151">
        <v>46</v>
      </c>
      <c r="AC151">
        <v>37</v>
      </c>
      <c r="AD151">
        <v>167</v>
      </c>
      <c r="AE151">
        <v>45</v>
      </c>
      <c r="AF151">
        <v>93</v>
      </c>
      <c r="AG151">
        <v>207.5</v>
      </c>
      <c r="AH151">
        <v>187</v>
      </c>
      <c r="AI151">
        <f t="shared" si="53"/>
        <v>0.3108108108108108</v>
      </c>
      <c r="AJ151">
        <f t="shared" si="54"/>
        <v>0.26347305389221559</v>
      </c>
      <c r="AK151">
        <f t="shared" si="55"/>
        <v>0.15555555555555556</v>
      </c>
      <c r="AL151">
        <f t="shared" si="56"/>
        <v>0.5053763440860215</v>
      </c>
      <c r="AM151">
        <f t="shared" si="57"/>
        <v>0.45542168674698796</v>
      </c>
      <c r="AN151">
        <f t="shared" si="58"/>
        <v>0.52406417112299464</v>
      </c>
    </row>
    <row r="152" spans="1:40" x14ac:dyDescent="0.25">
      <c r="A152" t="s">
        <v>160</v>
      </c>
      <c r="B152">
        <v>60.9</v>
      </c>
      <c r="C152">
        <v>7.9417999999999997</v>
      </c>
      <c r="D152" s="1">
        <v>2.9450000000000002E-6</v>
      </c>
      <c r="E152">
        <v>240</v>
      </c>
      <c r="G152">
        <v>0</v>
      </c>
      <c r="H152">
        <v>5</v>
      </c>
      <c r="I152">
        <v>0</v>
      </c>
      <c r="J152">
        <v>2</v>
      </c>
      <c r="K152">
        <v>6</v>
      </c>
      <c r="L152">
        <v>12</v>
      </c>
      <c r="M152" t="s">
        <v>11</v>
      </c>
      <c r="N152">
        <v>0</v>
      </c>
      <c r="O152">
        <v>4</v>
      </c>
      <c r="P152">
        <v>1</v>
      </c>
      <c r="Q152">
        <v>8</v>
      </c>
      <c r="R152">
        <v>11</v>
      </c>
      <c r="S152">
        <v>14</v>
      </c>
      <c r="T152" t="s">
        <v>11</v>
      </c>
      <c r="U152">
        <v>11</v>
      </c>
      <c r="V152">
        <v>43</v>
      </c>
      <c r="W152">
        <v>8</v>
      </c>
      <c r="X152">
        <v>58</v>
      </c>
      <c r="Y152">
        <v>94.5</v>
      </c>
      <c r="Z152">
        <v>107</v>
      </c>
      <c r="AA152" t="s">
        <v>11</v>
      </c>
      <c r="AB152">
        <v>47</v>
      </c>
      <c r="AC152">
        <v>37</v>
      </c>
      <c r="AD152">
        <v>167</v>
      </c>
      <c r="AE152">
        <v>45</v>
      </c>
      <c r="AF152">
        <v>93</v>
      </c>
      <c r="AG152">
        <v>207.5</v>
      </c>
      <c r="AH152">
        <v>187</v>
      </c>
      <c r="AI152">
        <f t="shared" si="53"/>
        <v>0.29729729729729731</v>
      </c>
      <c r="AJ152">
        <f t="shared" si="54"/>
        <v>0.25748502994011974</v>
      </c>
      <c r="AK152">
        <f t="shared" si="55"/>
        <v>0.17777777777777778</v>
      </c>
      <c r="AL152">
        <f t="shared" si="56"/>
        <v>0.62365591397849462</v>
      </c>
      <c r="AM152">
        <f t="shared" si="57"/>
        <v>0.45542168674698796</v>
      </c>
      <c r="AN152">
        <f t="shared" si="58"/>
        <v>0.57219251336898391</v>
      </c>
    </row>
    <row r="153" spans="1:40" x14ac:dyDescent="0.25">
      <c r="A153" t="s">
        <v>161</v>
      </c>
      <c r="B153">
        <v>60.9</v>
      </c>
      <c r="C153">
        <v>7.9592000000000001</v>
      </c>
      <c r="D153" s="1">
        <v>2.937E-6</v>
      </c>
      <c r="E153">
        <v>240</v>
      </c>
      <c r="G153">
        <v>0</v>
      </c>
      <c r="H153">
        <v>1</v>
      </c>
      <c r="I153">
        <v>4</v>
      </c>
      <c r="J153">
        <v>4</v>
      </c>
      <c r="K153">
        <v>7</v>
      </c>
      <c r="L153">
        <v>7</v>
      </c>
      <c r="M153" t="s">
        <v>11</v>
      </c>
      <c r="N153">
        <v>2</v>
      </c>
      <c r="O153">
        <v>12</v>
      </c>
      <c r="P153">
        <v>3</v>
      </c>
      <c r="Q153">
        <v>5</v>
      </c>
      <c r="R153">
        <v>11</v>
      </c>
      <c r="S153">
        <v>12</v>
      </c>
      <c r="T153" t="s">
        <v>11</v>
      </c>
      <c r="U153">
        <v>5</v>
      </c>
      <c r="V153">
        <v>44</v>
      </c>
      <c r="W153">
        <v>13.5</v>
      </c>
      <c r="X153">
        <v>35.5</v>
      </c>
      <c r="Y153">
        <v>80</v>
      </c>
      <c r="Z153">
        <v>87</v>
      </c>
      <c r="AA153" t="s">
        <v>11</v>
      </c>
      <c r="AB153">
        <v>48</v>
      </c>
      <c r="AC153">
        <v>37</v>
      </c>
      <c r="AD153">
        <v>167</v>
      </c>
      <c r="AE153">
        <v>45</v>
      </c>
      <c r="AF153">
        <v>93</v>
      </c>
      <c r="AG153">
        <v>207.5</v>
      </c>
      <c r="AH153">
        <v>187</v>
      </c>
      <c r="AI153">
        <f t="shared" si="53"/>
        <v>0.13513513513513514</v>
      </c>
      <c r="AJ153">
        <f t="shared" si="54"/>
        <v>0.26347305389221559</v>
      </c>
      <c r="AK153">
        <f t="shared" si="55"/>
        <v>0.3</v>
      </c>
      <c r="AL153">
        <f t="shared" si="56"/>
        <v>0.38172043010752688</v>
      </c>
      <c r="AM153">
        <f t="shared" si="57"/>
        <v>0.38554216867469882</v>
      </c>
      <c r="AN153">
        <f t="shared" si="58"/>
        <v>0.46524064171122997</v>
      </c>
    </row>
    <row r="154" spans="1:40" x14ac:dyDescent="0.25">
      <c r="A154" t="s">
        <v>162</v>
      </c>
      <c r="B154">
        <v>60.9</v>
      </c>
      <c r="C154">
        <v>7.9805000000000001</v>
      </c>
      <c r="D154" s="1">
        <v>2.9210000000000001E-6</v>
      </c>
      <c r="E154">
        <v>240</v>
      </c>
      <c r="G154">
        <v>1</v>
      </c>
      <c r="H154">
        <v>0</v>
      </c>
      <c r="I154">
        <v>0</v>
      </c>
      <c r="J154">
        <v>4</v>
      </c>
      <c r="K154">
        <v>7</v>
      </c>
      <c r="L154">
        <v>3</v>
      </c>
      <c r="M154" t="s">
        <v>11</v>
      </c>
      <c r="N154">
        <v>2</v>
      </c>
      <c r="O154">
        <v>7</v>
      </c>
      <c r="P154">
        <v>2</v>
      </c>
      <c r="Q154">
        <v>15</v>
      </c>
      <c r="R154">
        <v>16</v>
      </c>
      <c r="S154">
        <v>17</v>
      </c>
      <c r="T154" t="s">
        <v>11</v>
      </c>
      <c r="U154">
        <v>10</v>
      </c>
      <c r="V154">
        <v>43.5</v>
      </c>
      <c r="W154">
        <v>11</v>
      </c>
      <c r="X154">
        <v>57</v>
      </c>
      <c r="Y154">
        <v>102</v>
      </c>
      <c r="Z154">
        <v>95</v>
      </c>
      <c r="AA154" t="s">
        <v>11</v>
      </c>
      <c r="AB154">
        <v>49</v>
      </c>
      <c r="AC154">
        <v>37</v>
      </c>
      <c r="AD154">
        <v>167</v>
      </c>
      <c r="AE154">
        <v>45</v>
      </c>
      <c r="AF154">
        <v>93</v>
      </c>
      <c r="AG154">
        <v>207.5</v>
      </c>
      <c r="AH154">
        <v>187</v>
      </c>
      <c r="AI154">
        <f t="shared" si="53"/>
        <v>0.27027027027027029</v>
      </c>
      <c r="AJ154">
        <f t="shared" si="54"/>
        <v>0.26047904191616766</v>
      </c>
      <c r="AK154">
        <f t="shared" si="55"/>
        <v>0.24444444444444444</v>
      </c>
      <c r="AL154">
        <f t="shared" si="56"/>
        <v>0.61290322580645162</v>
      </c>
      <c r="AM154">
        <f t="shared" si="57"/>
        <v>0.49156626506024098</v>
      </c>
      <c r="AN154">
        <f t="shared" si="58"/>
        <v>0.50802139037433158</v>
      </c>
    </row>
    <row r="155" spans="1:40" x14ac:dyDescent="0.25">
      <c r="A155" t="s">
        <v>163</v>
      </c>
      <c r="B155">
        <v>60.9</v>
      </c>
      <c r="C155">
        <v>7.9973000000000001</v>
      </c>
      <c r="D155" s="1">
        <v>2.6690000000000002E-6</v>
      </c>
      <c r="E155">
        <v>240</v>
      </c>
      <c r="G155">
        <v>0</v>
      </c>
      <c r="H155">
        <v>1</v>
      </c>
      <c r="I155">
        <v>0</v>
      </c>
      <c r="J155">
        <v>0</v>
      </c>
      <c r="K155">
        <v>5</v>
      </c>
      <c r="L155">
        <v>12</v>
      </c>
      <c r="M155" t="s">
        <v>11</v>
      </c>
      <c r="N155">
        <v>0</v>
      </c>
      <c r="O155">
        <v>6</v>
      </c>
      <c r="P155">
        <v>0</v>
      </c>
      <c r="Q155">
        <v>11</v>
      </c>
      <c r="R155">
        <v>11</v>
      </c>
      <c r="S155">
        <v>13</v>
      </c>
      <c r="T155" t="s">
        <v>11</v>
      </c>
      <c r="U155">
        <v>7</v>
      </c>
      <c r="V155">
        <v>43</v>
      </c>
      <c r="W155">
        <v>5</v>
      </c>
      <c r="X155">
        <v>52</v>
      </c>
      <c r="Y155">
        <v>95</v>
      </c>
      <c r="Z155">
        <v>77.5</v>
      </c>
      <c r="AA155" t="s">
        <v>11</v>
      </c>
      <c r="AB155">
        <v>50</v>
      </c>
      <c r="AC155">
        <v>37</v>
      </c>
      <c r="AD155">
        <v>167</v>
      </c>
      <c r="AE155">
        <v>45</v>
      </c>
      <c r="AF155">
        <v>93</v>
      </c>
      <c r="AG155">
        <v>207.5</v>
      </c>
      <c r="AH155">
        <v>187</v>
      </c>
      <c r="AI155">
        <f t="shared" si="53"/>
        <v>0.1891891891891892</v>
      </c>
      <c r="AJ155">
        <f t="shared" si="54"/>
        <v>0.25748502994011974</v>
      </c>
      <c r="AK155">
        <f t="shared" si="55"/>
        <v>0.1111111111111111</v>
      </c>
      <c r="AL155">
        <f t="shared" si="56"/>
        <v>0.55913978494623651</v>
      </c>
      <c r="AM155">
        <f t="shared" si="57"/>
        <v>0.45783132530120479</v>
      </c>
      <c r="AN155">
        <f t="shared" si="58"/>
        <v>0.41443850267379678</v>
      </c>
    </row>
    <row r="156" spans="1:40" x14ac:dyDescent="0.25">
      <c r="A156" t="s">
        <v>164</v>
      </c>
      <c r="B156">
        <v>60</v>
      </c>
      <c r="C156">
        <v>8.0222999999999995</v>
      </c>
      <c r="D156" s="1">
        <v>2.8119999999999999E-6</v>
      </c>
      <c r="E156">
        <v>240</v>
      </c>
      <c r="G156">
        <v>0</v>
      </c>
      <c r="H156">
        <v>4</v>
      </c>
      <c r="I156">
        <v>0</v>
      </c>
      <c r="J156">
        <v>4</v>
      </c>
      <c r="K156">
        <v>9</v>
      </c>
      <c r="L156">
        <v>4</v>
      </c>
      <c r="M156" t="s">
        <v>11</v>
      </c>
      <c r="N156">
        <v>0</v>
      </c>
      <c r="O156">
        <v>7</v>
      </c>
      <c r="P156">
        <v>2</v>
      </c>
      <c r="Q156">
        <v>6</v>
      </c>
      <c r="R156">
        <v>10</v>
      </c>
      <c r="S156">
        <v>6</v>
      </c>
      <c r="T156" t="s">
        <v>11</v>
      </c>
      <c r="U156">
        <v>5</v>
      </c>
      <c r="V156">
        <v>45</v>
      </c>
      <c r="W156">
        <v>9</v>
      </c>
      <c r="X156">
        <v>51.5</v>
      </c>
      <c r="Y156">
        <v>97.5</v>
      </c>
      <c r="Z156">
        <v>77</v>
      </c>
      <c r="AA156" t="s">
        <v>11</v>
      </c>
      <c r="AB156">
        <v>51</v>
      </c>
      <c r="AC156">
        <v>37</v>
      </c>
      <c r="AD156">
        <v>167</v>
      </c>
      <c r="AE156">
        <v>45</v>
      </c>
      <c r="AF156">
        <v>93</v>
      </c>
      <c r="AG156">
        <v>207.5</v>
      </c>
      <c r="AH156">
        <v>187</v>
      </c>
      <c r="AI156">
        <f t="shared" si="53"/>
        <v>0.13513513513513514</v>
      </c>
      <c r="AJ156">
        <f t="shared" si="54"/>
        <v>0.26946107784431139</v>
      </c>
      <c r="AK156">
        <f t="shared" si="55"/>
        <v>0.2</v>
      </c>
      <c r="AL156">
        <f t="shared" si="56"/>
        <v>0.55376344086021501</v>
      </c>
      <c r="AM156">
        <f t="shared" si="57"/>
        <v>0.46987951807228917</v>
      </c>
      <c r="AN156">
        <f t="shared" si="58"/>
        <v>0.41176470588235292</v>
      </c>
    </row>
    <row r="157" spans="1:40" x14ac:dyDescent="0.25">
      <c r="A157" t="s">
        <v>165</v>
      </c>
      <c r="B157">
        <v>60.9</v>
      </c>
      <c r="C157">
        <v>8.0374999999999996</v>
      </c>
      <c r="D157" s="1">
        <v>2.3599999999999999E-6</v>
      </c>
      <c r="E157">
        <v>240</v>
      </c>
      <c r="G157">
        <v>2</v>
      </c>
      <c r="H157">
        <v>2</v>
      </c>
      <c r="I157">
        <v>1</v>
      </c>
      <c r="J157">
        <v>7</v>
      </c>
      <c r="K157">
        <v>5</v>
      </c>
      <c r="L157">
        <v>2</v>
      </c>
      <c r="M157" t="s">
        <v>11</v>
      </c>
      <c r="N157">
        <v>3</v>
      </c>
      <c r="O157">
        <v>11</v>
      </c>
      <c r="P157">
        <v>1</v>
      </c>
      <c r="Q157">
        <v>10</v>
      </c>
      <c r="R157">
        <v>14</v>
      </c>
      <c r="S157">
        <v>13</v>
      </c>
      <c r="T157" t="s">
        <v>11</v>
      </c>
      <c r="U157">
        <v>19</v>
      </c>
      <c r="V157">
        <v>50</v>
      </c>
      <c r="W157">
        <v>9</v>
      </c>
      <c r="X157">
        <v>59.5</v>
      </c>
      <c r="Y157">
        <v>82</v>
      </c>
      <c r="Z157">
        <v>72</v>
      </c>
      <c r="AA157" t="s">
        <v>11</v>
      </c>
      <c r="AB157">
        <v>52</v>
      </c>
      <c r="AC157">
        <v>37</v>
      </c>
      <c r="AD157">
        <v>167</v>
      </c>
      <c r="AE157">
        <v>45</v>
      </c>
      <c r="AF157">
        <v>93</v>
      </c>
      <c r="AG157">
        <v>207.5</v>
      </c>
      <c r="AH157">
        <v>187</v>
      </c>
      <c r="AI157">
        <f t="shared" si="53"/>
        <v>0.51351351351351349</v>
      </c>
      <c r="AJ157">
        <f t="shared" si="54"/>
        <v>0.29940119760479039</v>
      </c>
      <c r="AK157">
        <f t="shared" si="55"/>
        <v>0.2</v>
      </c>
      <c r="AL157">
        <f t="shared" si="56"/>
        <v>0.63978494623655913</v>
      </c>
      <c r="AM157">
        <f t="shared" si="57"/>
        <v>0.39518072289156625</v>
      </c>
      <c r="AN157">
        <f t="shared" si="58"/>
        <v>0.38502673796791442</v>
      </c>
    </row>
    <row r="158" spans="1:40" x14ac:dyDescent="0.25">
      <c r="A158" t="s">
        <v>166</v>
      </c>
      <c r="B158">
        <v>60.9</v>
      </c>
      <c r="C158">
        <v>8.0596999999999994</v>
      </c>
      <c r="D158" s="1">
        <v>2.9119999999999998E-6</v>
      </c>
      <c r="E158">
        <v>240</v>
      </c>
      <c r="G158">
        <v>3</v>
      </c>
      <c r="H158">
        <v>3</v>
      </c>
      <c r="I158">
        <v>0</v>
      </c>
      <c r="J158">
        <v>3</v>
      </c>
      <c r="K158">
        <v>6</v>
      </c>
      <c r="L158">
        <v>2</v>
      </c>
      <c r="M158" t="s">
        <v>11</v>
      </c>
      <c r="N158">
        <v>0</v>
      </c>
      <c r="O158">
        <v>4</v>
      </c>
      <c r="P158">
        <v>2</v>
      </c>
      <c r="Q158">
        <v>5</v>
      </c>
      <c r="R158">
        <v>13</v>
      </c>
      <c r="S158">
        <v>10</v>
      </c>
      <c r="T158" t="s">
        <v>11</v>
      </c>
      <c r="U158">
        <v>14</v>
      </c>
      <c r="V158">
        <v>31.5</v>
      </c>
      <c r="W158">
        <v>5</v>
      </c>
      <c r="X158">
        <v>52.5</v>
      </c>
      <c r="Y158">
        <v>78.5</v>
      </c>
      <c r="Z158">
        <v>62</v>
      </c>
      <c r="AA158" t="s">
        <v>11</v>
      </c>
      <c r="AB158">
        <v>53</v>
      </c>
      <c r="AC158">
        <v>37</v>
      </c>
      <c r="AD158">
        <v>167</v>
      </c>
      <c r="AE158">
        <v>45</v>
      </c>
      <c r="AF158">
        <v>93</v>
      </c>
      <c r="AG158">
        <v>207.5</v>
      </c>
      <c r="AH158">
        <v>187</v>
      </c>
      <c r="AI158">
        <f t="shared" si="53"/>
        <v>0.3783783783783784</v>
      </c>
      <c r="AJ158">
        <f t="shared" si="54"/>
        <v>0.18862275449101795</v>
      </c>
      <c r="AK158">
        <f t="shared" si="55"/>
        <v>0.1111111111111111</v>
      </c>
      <c r="AL158">
        <f t="shared" si="56"/>
        <v>0.56451612903225812</v>
      </c>
      <c r="AM158">
        <f t="shared" si="57"/>
        <v>0.37831325301204821</v>
      </c>
      <c r="AN158">
        <f t="shared" si="58"/>
        <v>0.33155080213903743</v>
      </c>
    </row>
    <row r="159" spans="1:40" x14ac:dyDescent="0.25">
      <c r="A159" t="s">
        <v>167</v>
      </c>
      <c r="B159">
        <v>60.9</v>
      </c>
      <c r="C159">
        <v>8.0793999999999997</v>
      </c>
      <c r="D159" s="1">
        <v>2.6029999999999999E-6</v>
      </c>
      <c r="E159">
        <v>240</v>
      </c>
      <c r="G159">
        <v>0</v>
      </c>
      <c r="H159">
        <v>4</v>
      </c>
      <c r="I159">
        <v>0</v>
      </c>
      <c r="J159">
        <v>1</v>
      </c>
      <c r="K159">
        <v>6</v>
      </c>
      <c r="L159">
        <v>4</v>
      </c>
      <c r="M159" t="s">
        <v>11</v>
      </c>
      <c r="N159">
        <v>1</v>
      </c>
      <c r="O159">
        <v>7</v>
      </c>
      <c r="P159">
        <v>1</v>
      </c>
      <c r="Q159">
        <v>8</v>
      </c>
      <c r="R159">
        <v>6</v>
      </c>
      <c r="S159">
        <v>16</v>
      </c>
      <c r="T159" t="s">
        <v>11</v>
      </c>
      <c r="U159">
        <v>16</v>
      </c>
      <c r="V159">
        <v>45</v>
      </c>
      <c r="W159">
        <v>4</v>
      </c>
      <c r="X159">
        <v>54.5</v>
      </c>
      <c r="Y159">
        <v>69.5</v>
      </c>
      <c r="Z159">
        <v>70</v>
      </c>
      <c r="AA159" t="s">
        <v>11</v>
      </c>
      <c r="AB159">
        <v>54</v>
      </c>
      <c r="AC159">
        <v>37</v>
      </c>
      <c r="AD159">
        <v>167</v>
      </c>
      <c r="AE159">
        <v>45</v>
      </c>
      <c r="AF159">
        <v>93</v>
      </c>
      <c r="AG159">
        <v>207.5</v>
      </c>
      <c r="AH159">
        <v>187</v>
      </c>
      <c r="AI159">
        <f t="shared" si="53"/>
        <v>0.43243243243243246</v>
      </c>
      <c r="AJ159">
        <f t="shared" si="54"/>
        <v>0.26946107784431139</v>
      </c>
      <c r="AK159">
        <f t="shared" si="55"/>
        <v>8.8888888888888892E-2</v>
      </c>
      <c r="AL159">
        <f t="shared" si="56"/>
        <v>0.58602150537634412</v>
      </c>
      <c r="AM159">
        <f t="shared" si="57"/>
        <v>0.33493975903614459</v>
      </c>
      <c r="AN159">
        <f t="shared" si="58"/>
        <v>0.37433155080213903</v>
      </c>
    </row>
    <row r="160" spans="1:40" x14ac:dyDescent="0.25">
      <c r="A160" t="s">
        <v>168</v>
      </c>
      <c r="B160">
        <v>60</v>
      </c>
      <c r="C160">
        <v>8.0986999999999991</v>
      </c>
      <c r="D160" s="1">
        <v>2.21E-6</v>
      </c>
      <c r="E160">
        <v>240</v>
      </c>
      <c r="G160">
        <v>0</v>
      </c>
      <c r="H160">
        <v>1</v>
      </c>
      <c r="I160">
        <v>2</v>
      </c>
      <c r="J160">
        <v>4</v>
      </c>
      <c r="K160">
        <v>7</v>
      </c>
      <c r="L160">
        <v>3</v>
      </c>
      <c r="M160" t="s">
        <v>11</v>
      </c>
      <c r="N160">
        <v>2</v>
      </c>
      <c r="O160">
        <v>10</v>
      </c>
      <c r="P160">
        <v>3</v>
      </c>
      <c r="Q160">
        <v>9</v>
      </c>
      <c r="R160">
        <v>15</v>
      </c>
      <c r="S160">
        <v>7</v>
      </c>
      <c r="T160" t="s">
        <v>11</v>
      </c>
      <c r="U160">
        <v>12</v>
      </c>
      <c r="V160">
        <v>46</v>
      </c>
      <c r="W160">
        <v>13</v>
      </c>
      <c r="X160">
        <v>56</v>
      </c>
      <c r="Y160">
        <v>78.5</v>
      </c>
      <c r="Z160">
        <v>68</v>
      </c>
      <c r="AA160" t="s">
        <v>11</v>
      </c>
      <c r="AB160">
        <v>55</v>
      </c>
      <c r="AC160">
        <v>37</v>
      </c>
      <c r="AD160">
        <v>167</v>
      </c>
      <c r="AE160">
        <v>45</v>
      </c>
      <c r="AF160">
        <v>93</v>
      </c>
      <c r="AG160">
        <v>207.5</v>
      </c>
      <c r="AH160">
        <v>187</v>
      </c>
      <c r="AI160">
        <f t="shared" si="53"/>
        <v>0.32432432432432434</v>
      </c>
      <c r="AJ160">
        <f t="shared" si="54"/>
        <v>0.27544910179640719</v>
      </c>
      <c r="AK160">
        <f t="shared" si="55"/>
        <v>0.28888888888888886</v>
      </c>
      <c r="AL160">
        <f t="shared" si="56"/>
        <v>0.60215053763440862</v>
      </c>
      <c r="AM160">
        <f t="shared" si="57"/>
        <v>0.37831325301204821</v>
      </c>
      <c r="AN160">
        <f t="shared" si="58"/>
        <v>0.36363636363636365</v>
      </c>
    </row>
    <row r="161" spans="1:40" x14ac:dyDescent="0.25">
      <c r="A161" t="s">
        <v>169</v>
      </c>
      <c r="B161">
        <v>60.9</v>
      </c>
      <c r="C161">
        <v>8.1213999999999995</v>
      </c>
      <c r="D161" s="1">
        <v>2.2259999999999999E-6</v>
      </c>
      <c r="E161">
        <v>240</v>
      </c>
      <c r="G161">
        <v>2</v>
      </c>
      <c r="H161">
        <v>0</v>
      </c>
      <c r="I161">
        <v>0</v>
      </c>
      <c r="J161">
        <v>4</v>
      </c>
      <c r="K161">
        <v>6</v>
      </c>
      <c r="L161">
        <v>6</v>
      </c>
      <c r="M161" t="s">
        <v>11</v>
      </c>
      <c r="N161">
        <v>0</v>
      </c>
      <c r="O161">
        <v>4</v>
      </c>
      <c r="P161">
        <v>0</v>
      </c>
      <c r="Q161">
        <v>9</v>
      </c>
      <c r="R161">
        <v>10</v>
      </c>
      <c r="S161">
        <v>7</v>
      </c>
      <c r="T161" t="s">
        <v>11</v>
      </c>
      <c r="U161">
        <v>8</v>
      </c>
      <c r="V161">
        <v>36</v>
      </c>
      <c r="W161">
        <v>3</v>
      </c>
      <c r="X161">
        <v>73.5</v>
      </c>
      <c r="Y161">
        <v>77</v>
      </c>
      <c r="Z161">
        <v>61</v>
      </c>
      <c r="AA161" t="s">
        <v>11</v>
      </c>
      <c r="AB161">
        <v>56</v>
      </c>
      <c r="AC161">
        <v>37</v>
      </c>
      <c r="AD161">
        <v>167</v>
      </c>
      <c r="AE161">
        <v>45</v>
      </c>
      <c r="AF161">
        <v>93</v>
      </c>
      <c r="AG161">
        <v>207.5</v>
      </c>
      <c r="AH161">
        <v>187</v>
      </c>
      <c r="AI161">
        <f t="shared" si="53"/>
        <v>0.21621621621621623</v>
      </c>
      <c r="AJ161">
        <f t="shared" si="54"/>
        <v>0.21556886227544911</v>
      </c>
      <c r="AK161">
        <f t="shared" si="55"/>
        <v>6.6666666666666666E-2</v>
      </c>
      <c r="AL161">
        <f t="shared" si="56"/>
        <v>0.79032258064516125</v>
      </c>
      <c r="AM161">
        <f t="shared" si="57"/>
        <v>0.37108433734939761</v>
      </c>
      <c r="AN161">
        <f t="shared" si="58"/>
        <v>0.32620320855614976</v>
      </c>
    </row>
    <row r="162" spans="1:40" x14ac:dyDescent="0.25">
      <c r="A162" t="s">
        <v>170</v>
      </c>
      <c r="B162">
        <v>60.9</v>
      </c>
      <c r="C162">
        <v>8.1393000000000004</v>
      </c>
      <c r="D162" s="1">
        <v>2.3080000000000002E-6</v>
      </c>
      <c r="E162">
        <v>240</v>
      </c>
      <c r="G162">
        <v>0</v>
      </c>
      <c r="H162">
        <v>4</v>
      </c>
      <c r="I162">
        <v>0</v>
      </c>
      <c r="J162">
        <v>2</v>
      </c>
      <c r="K162">
        <v>3</v>
      </c>
      <c r="L162">
        <v>4</v>
      </c>
      <c r="M162" t="s">
        <v>11</v>
      </c>
      <c r="N162">
        <v>2</v>
      </c>
      <c r="O162">
        <v>5</v>
      </c>
      <c r="P162">
        <v>1</v>
      </c>
      <c r="Q162">
        <v>4</v>
      </c>
      <c r="R162">
        <v>7</v>
      </c>
      <c r="S162">
        <v>10.5</v>
      </c>
      <c r="T162" t="s">
        <v>11</v>
      </c>
      <c r="U162">
        <v>11</v>
      </c>
      <c r="V162">
        <v>45</v>
      </c>
      <c r="W162">
        <v>4</v>
      </c>
      <c r="X162">
        <v>59</v>
      </c>
      <c r="Y162">
        <v>55</v>
      </c>
      <c r="Z162">
        <v>56.5</v>
      </c>
      <c r="AA162" t="s">
        <v>11</v>
      </c>
      <c r="AB162">
        <v>57</v>
      </c>
      <c r="AC162">
        <v>37</v>
      </c>
      <c r="AD162">
        <v>167</v>
      </c>
      <c r="AE162">
        <v>45</v>
      </c>
      <c r="AF162">
        <v>93</v>
      </c>
      <c r="AG162">
        <v>207.5</v>
      </c>
      <c r="AH162">
        <v>187</v>
      </c>
      <c r="AI162">
        <f t="shared" si="53"/>
        <v>0.29729729729729731</v>
      </c>
      <c r="AJ162">
        <f t="shared" si="54"/>
        <v>0.26946107784431139</v>
      </c>
      <c r="AK162">
        <f t="shared" si="55"/>
        <v>8.8888888888888892E-2</v>
      </c>
      <c r="AL162">
        <f t="shared" si="56"/>
        <v>0.63440860215053763</v>
      </c>
      <c r="AM162">
        <f t="shared" si="57"/>
        <v>0.26506024096385544</v>
      </c>
      <c r="AN162">
        <f t="shared" si="58"/>
        <v>0.30213903743315507</v>
      </c>
    </row>
    <row r="163" spans="1:40" x14ac:dyDescent="0.25">
      <c r="A163" t="s">
        <v>171</v>
      </c>
      <c r="B163">
        <v>60.9</v>
      </c>
      <c r="C163">
        <v>8.1631</v>
      </c>
      <c r="D163" s="1">
        <v>2.9500000000000001E-6</v>
      </c>
      <c r="E163">
        <v>240</v>
      </c>
      <c r="G163">
        <v>0</v>
      </c>
      <c r="H163">
        <v>2</v>
      </c>
      <c r="I163">
        <v>0</v>
      </c>
      <c r="J163">
        <v>4</v>
      </c>
      <c r="K163">
        <v>9</v>
      </c>
      <c r="L163">
        <v>2</v>
      </c>
      <c r="M163" t="s">
        <v>11</v>
      </c>
      <c r="N163">
        <v>1</v>
      </c>
      <c r="O163">
        <v>7</v>
      </c>
      <c r="P163">
        <v>3</v>
      </c>
      <c r="Q163">
        <v>4</v>
      </c>
      <c r="R163">
        <v>8</v>
      </c>
      <c r="S163">
        <v>7</v>
      </c>
      <c r="T163" t="s">
        <v>11</v>
      </c>
      <c r="U163">
        <v>10</v>
      </c>
      <c r="V163">
        <v>37</v>
      </c>
      <c r="W163">
        <v>10</v>
      </c>
      <c r="X163">
        <v>63</v>
      </c>
      <c r="Y163">
        <v>60</v>
      </c>
      <c r="Z163">
        <v>53</v>
      </c>
      <c r="AA163" t="s">
        <v>11</v>
      </c>
      <c r="AB163">
        <v>58</v>
      </c>
      <c r="AC163">
        <v>37</v>
      </c>
      <c r="AD163">
        <v>167</v>
      </c>
      <c r="AE163">
        <v>45</v>
      </c>
      <c r="AF163">
        <v>93</v>
      </c>
      <c r="AG163">
        <v>207.5</v>
      </c>
      <c r="AH163">
        <v>187</v>
      </c>
      <c r="AI163">
        <f t="shared" si="53"/>
        <v>0.27027027027027029</v>
      </c>
      <c r="AJ163">
        <f t="shared" si="54"/>
        <v>0.22155688622754491</v>
      </c>
      <c r="AK163">
        <f t="shared" si="55"/>
        <v>0.22222222222222221</v>
      </c>
      <c r="AL163">
        <f t="shared" si="56"/>
        <v>0.67741935483870963</v>
      </c>
      <c r="AM163">
        <f t="shared" si="57"/>
        <v>0.28915662650602408</v>
      </c>
      <c r="AN163">
        <f t="shared" si="58"/>
        <v>0.28342245989304815</v>
      </c>
    </row>
    <row r="164" spans="1:40" x14ac:dyDescent="0.25">
      <c r="A164" t="s">
        <v>172</v>
      </c>
      <c r="B164">
        <v>60.9</v>
      </c>
      <c r="C164">
        <v>8.1803000000000008</v>
      </c>
      <c r="D164" s="1">
        <v>2.9450000000000002E-6</v>
      </c>
      <c r="E164">
        <v>240</v>
      </c>
      <c r="G164">
        <v>1</v>
      </c>
      <c r="H164">
        <v>1</v>
      </c>
      <c r="I164">
        <v>0</v>
      </c>
      <c r="J164">
        <v>3</v>
      </c>
      <c r="K164">
        <v>2</v>
      </c>
      <c r="L164">
        <v>7</v>
      </c>
      <c r="M164" t="s">
        <v>11</v>
      </c>
      <c r="N164">
        <v>3</v>
      </c>
      <c r="O164">
        <v>3</v>
      </c>
      <c r="P164">
        <v>2</v>
      </c>
      <c r="Q164">
        <v>9</v>
      </c>
      <c r="R164">
        <v>9</v>
      </c>
      <c r="S164">
        <v>7</v>
      </c>
      <c r="T164" t="s">
        <v>11</v>
      </c>
      <c r="U164">
        <v>10</v>
      </c>
      <c r="V164">
        <v>39</v>
      </c>
      <c r="W164">
        <v>8</v>
      </c>
      <c r="X164">
        <v>64</v>
      </c>
      <c r="Y164">
        <v>65</v>
      </c>
      <c r="Z164">
        <v>59</v>
      </c>
      <c r="AA164" t="s">
        <v>11</v>
      </c>
      <c r="AB164">
        <v>59</v>
      </c>
      <c r="AC164">
        <v>37</v>
      </c>
      <c r="AD164">
        <v>167</v>
      </c>
      <c r="AE164">
        <v>45</v>
      </c>
      <c r="AF164">
        <v>93</v>
      </c>
      <c r="AG164">
        <v>207.5</v>
      </c>
      <c r="AH164">
        <v>187</v>
      </c>
      <c r="AI164">
        <f t="shared" si="53"/>
        <v>0.27027027027027029</v>
      </c>
      <c r="AJ164">
        <f t="shared" si="54"/>
        <v>0.23353293413173654</v>
      </c>
      <c r="AK164">
        <f t="shared" si="55"/>
        <v>0.17777777777777778</v>
      </c>
      <c r="AL164">
        <f t="shared" si="56"/>
        <v>0.68817204301075274</v>
      </c>
      <c r="AM164">
        <f t="shared" si="57"/>
        <v>0.31325301204819278</v>
      </c>
      <c r="AN164">
        <f t="shared" si="58"/>
        <v>0.31550802139037432</v>
      </c>
    </row>
    <row r="165" spans="1:40" x14ac:dyDescent="0.25">
      <c r="A165" t="s">
        <v>173</v>
      </c>
      <c r="B165">
        <v>60.9</v>
      </c>
      <c r="C165">
        <v>8.1992999999999991</v>
      </c>
      <c r="D165" s="1">
        <v>2.6759999999999999E-6</v>
      </c>
      <c r="E165">
        <v>240</v>
      </c>
      <c r="G165">
        <v>1</v>
      </c>
      <c r="H165">
        <v>2</v>
      </c>
      <c r="I165">
        <v>0</v>
      </c>
      <c r="J165">
        <v>6</v>
      </c>
      <c r="K165">
        <v>2</v>
      </c>
      <c r="L165">
        <v>5</v>
      </c>
      <c r="M165" t="s">
        <v>11</v>
      </c>
      <c r="N165">
        <v>1</v>
      </c>
      <c r="O165">
        <v>12</v>
      </c>
      <c r="P165">
        <v>0</v>
      </c>
      <c r="Q165">
        <v>7</v>
      </c>
      <c r="R165">
        <v>6</v>
      </c>
      <c r="S165">
        <v>5</v>
      </c>
      <c r="T165" t="s">
        <v>11</v>
      </c>
      <c r="U165">
        <v>11</v>
      </c>
      <c r="V165">
        <v>35</v>
      </c>
      <c r="W165">
        <v>8</v>
      </c>
      <c r="X165">
        <v>74</v>
      </c>
      <c r="Y165">
        <v>56</v>
      </c>
      <c r="Z165">
        <v>49</v>
      </c>
      <c r="AA165" t="s">
        <v>11</v>
      </c>
      <c r="AB165">
        <v>60</v>
      </c>
      <c r="AC165">
        <v>37</v>
      </c>
      <c r="AD165">
        <v>167</v>
      </c>
      <c r="AE165">
        <v>45</v>
      </c>
      <c r="AF165">
        <v>93</v>
      </c>
      <c r="AG165">
        <v>207.5</v>
      </c>
      <c r="AH165">
        <v>187</v>
      </c>
      <c r="AI165">
        <f t="shared" si="53"/>
        <v>0.29729729729729731</v>
      </c>
      <c r="AJ165">
        <f t="shared" si="54"/>
        <v>0.20958083832335328</v>
      </c>
      <c r="AK165">
        <f t="shared" si="55"/>
        <v>0.17777777777777778</v>
      </c>
      <c r="AL165">
        <f t="shared" si="56"/>
        <v>0.79569892473118276</v>
      </c>
      <c r="AM165">
        <f t="shared" si="57"/>
        <v>0.26987951807228916</v>
      </c>
      <c r="AN165">
        <f t="shared" si="58"/>
        <v>0.26203208556149732</v>
      </c>
    </row>
    <row r="166" spans="1:40" x14ac:dyDescent="0.25">
      <c r="A166" t="s">
        <v>174</v>
      </c>
      <c r="B166">
        <v>60.9</v>
      </c>
      <c r="C166">
        <v>8.2201000000000004</v>
      </c>
      <c r="D166" s="1">
        <v>2.1430000000000001E-6</v>
      </c>
      <c r="E166">
        <v>240</v>
      </c>
      <c r="G166">
        <v>1</v>
      </c>
      <c r="H166">
        <v>0</v>
      </c>
      <c r="I166">
        <v>0</v>
      </c>
      <c r="J166">
        <v>4</v>
      </c>
      <c r="K166">
        <v>2</v>
      </c>
      <c r="L166">
        <v>3</v>
      </c>
      <c r="M166" t="s">
        <v>11</v>
      </c>
      <c r="N166">
        <v>1</v>
      </c>
      <c r="O166">
        <v>6</v>
      </c>
      <c r="P166">
        <v>0</v>
      </c>
      <c r="Q166">
        <v>6</v>
      </c>
      <c r="R166">
        <v>5</v>
      </c>
      <c r="S166">
        <v>6</v>
      </c>
      <c r="T166" t="s">
        <v>11</v>
      </c>
      <c r="U166">
        <v>9</v>
      </c>
      <c r="V166">
        <v>39</v>
      </c>
      <c r="W166">
        <v>7</v>
      </c>
      <c r="X166">
        <v>61.5</v>
      </c>
      <c r="Y166">
        <v>48.5</v>
      </c>
      <c r="Z166">
        <v>39</v>
      </c>
      <c r="AA166" t="s">
        <v>11</v>
      </c>
      <c r="AB166">
        <v>61</v>
      </c>
      <c r="AC166">
        <v>37</v>
      </c>
      <c r="AD166">
        <v>167</v>
      </c>
      <c r="AE166">
        <v>45</v>
      </c>
      <c r="AF166">
        <v>93</v>
      </c>
      <c r="AG166">
        <v>207.5</v>
      </c>
      <c r="AH166">
        <v>187</v>
      </c>
      <c r="AI166">
        <f t="shared" si="53"/>
        <v>0.24324324324324326</v>
      </c>
      <c r="AJ166">
        <f t="shared" si="54"/>
        <v>0.23353293413173654</v>
      </c>
      <c r="AK166">
        <f t="shared" si="55"/>
        <v>0.15555555555555556</v>
      </c>
      <c r="AL166">
        <f t="shared" si="56"/>
        <v>0.66129032258064513</v>
      </c>
      <c r="AM166">
        <f t="shared" si="57"/>
        <v>0.23373493975903614</v>
      </c>
      <c r="AN166">
        <f t="shared" si="58"/>
        <v>0.20855614973262032</v>
      </c>
    </row>
    <row r="167" spans="1:40" x14ac:dyDescent="0.25">
      <c r="A167" t="s">
        <v>175</v>
      </c>
      <c r="B167">
        <v>60.9</v>
      </c>
      <c r="C167">
        <v>8.2368000000000006</v>
      </c>
      <c r="D167" s="1">
        <v>2.9450000000000002E-6</v>
      </c>
      <c r="E167">
        <v>240</v>
      </c>
      <c r="G167">
        <v>3</v>
      </c>
      <c r="H167">
        <v>3</v>
      </c>
      <c r="I167">
        <v>0</v>
      </c>
      <c r="J167">
        <v>7</v>
      </c>
      <c r="K167">
        <v>4</v>
      </c>
      <c r="L167">
        <v>5</v>
      </c>
      <c r="M167" t="s">
        <v>11</v>
      </c>
      <c r="N167">
        <v>1</v>
      </c>
      <c r="O167">
        <v>6</v>
      </c>
      <c r="P167">
        <v>0</v>
      </c>
      <c r="Q167">
        <v>9</v>
      </c>
      <c r="R167">
        <v>2</v>
      </c>
      <c r="S167">
        <v>7</v>
      </c>
      <c r="T167" t="s">
        <v>11</v>
      </c>
      <c r="U167">
        <v>11</v>
      </c>
      <c r="V167">
        <v>47</v>
      </c>
      <c r="W167">
        <v>8</v>
      </c>
      <c r="X167">
        <v>69.5</v>
      </c>
      <c r="Y167">
        <v>43</v>
      </c>
      <c r="Z167">
        <v>46</v>
      </c>
      <c r="AA167" t="s">
        <v>11</v>
      </c>
      <c r="AB167">
        <v>62</v>
      </c>
      <c r="AC167">
        <v>37</v>
      </c>
      <c r="AD167">
        <v>167</v>
      </c>
      <c r="AE167">
        <v>45</v>
      </c>
      <c r="AF167">
        <v>93</v>
      </c>
      <c r="AG167">
        <v>207.5</v>
      </c>
      <c r="AH167">
        <v>187</v>
      </c>
      <c r="AI167">
        <f t="shared" si="53"/>
        <v>0.29729729729729731</v>
      </c>
      <c r="AJ167">
        <f t="shared" si="54"/>
        <v>0.28143712574850299</v>
      </c>
      <c r="AK167">
        <f t="shared" si="55"/>
        <v>0.17777777777777778</v>
      </c>
      <c r="AL167">
        <f t="shared" si="56"/>
        <v>0.74731182795698925</v>
      </c>
      <c r="AM167">
        <f t="shared" si="57"/>
        <v>0.20722891566265061</v>
      </c>
      <c r="AN167">
        <f t="shared" si="58"/>
        <v>0.24598930481283424</v>
      </c>
    </row>
    <row r="168" spans="1:40" x14ac:dyDescent="0.25">
      <c r="A168" t="s">
        <v>176</v>
      </c>
      <c r="B168">
        <v>60.9</v>
      </c>
      <c r="C168">
        <v>8.2594999999999992</v>
      </c>
      <c r="D168" s="1">
        <v>2.4569999999999999E-6</v>
      </c>
      <c r="E168">
        <v>240</v>
      </c>
      <c r="G168">
        <v>1</v>
      </c>
      <c r="H168">
        <v>6</v>
      </c>
      <c r="I168">
        <v>0</v>
      </c>
      <c r="J168">
        <v>4</v>
      </c>
      <c r="K168">
        <v>4</v>
      </c>
      <c r="L168">
        <v>3</v>
      </c>
      <c r="M168" t="s">
        <v>11</v>
      </c>
      <c r="N168">
        <v>1</v>
      </c>
      <c r="O168">
        <v>2</v>
      </c>
      <c r="P168">
        <v>0</v>
      </c>
      <c r="Q168">
        <v>11</v>
      </c>
      <c r="R168">
        <v>4</v>
      </c>
      <c r="S168">
        <v>10</v>
      </c>
      <c r="T168" t="s">
        <v>11</v>
      </c>
      <c r="U168">
        <v>9</v>
      </c>
      <c r="V168">
        <v>36</v>
      </c>
      <c r="W168">
        <v>4</v>
      </c>
      <c r="X168">
        <v>72</v>
      </c>
      <c r="Y168">
        <v>36</v>
      </c>
      <c r="Z168">
        <v>53</v>
      </c>
      <c r="AA168" t="s">
        <v>11</v>
      </c>
      <c r="AB168">
        <v>63</v>
      </c>
      <c r="AC168">
        <v>37</v>
      </c>
      <c r="AD168">
        <v>167</v>
      </c>
      <c r="AE168">
        <v>45</v>
      </c>
      <c r="AF168">
        <v>93</v>
      </c>
      <c r="AG168">
        <v>207.5</v>
      </c>
      <c r="AH168">
        <v>187</v>
      </c>
      <c r="AI168">
        <f t="shared" si="53"/>
        <v>0.24324324324324326</v>
      </c>
      <c r="AJ168">
        <f t="shared" si="54"/>
        <v>0.21556886227544911</v>
      </c>
      <c r="AK168">
        <f t="shared" si="55"/>
        <v>8.8888888888888892E-2</v>
      </c>
      <c r="AL168">
        <f t="shared" si="56"/>
        <v>0.77419354838709675</v>
      </c>
      <c r="AM168">
        <f t="shared" si="57"/>
        <v>0.17349397590361446</v>
      </c>
      <c r="AN168">
        <f t="shared" si="58"/>
        <v>0.28342245989304815</v>
      </c>
    </row>
    <row r="169" spans="1:40" x14ac:dyDescent="0.25">
      <c r="A169" t="s">
        <v>177</v>
      </c>
      <c r="B169">
        <v>60.9</v>
      </c>
      <c r="C169">
        <v>8.2818000000000005</v>
      </c>
      <c r="D169" s="1">
        <v>2.9380000000000001E-6</v>
      </c>
      <c r="E169">
        <v>240</v>
      </c>
      <c r="G169">
        <v>4</v>
      </c>
      <c r="H169">
        <v>1</v>
      </c>
      <c r="I169">
        <v>0</v>
      </c>
      <c r="J169">
        <v>6</v>
      </c>
      <c r="K169">
        <v>0</v>
      </c>
      <c r="L169">
        <v>0</v>
      </c>
      <c r="M169" t="s">
        <v>11</v>
      </c>
      <c r="N169">
        <v>3</v>
      </c>
      <c r="O169">
        <v>1</v>
      </c>
      <c r="P169">
        <v>2</v>
      </c>
      <c r="Q169">
        <v>7</v>
      </c>
      <c r="R169">
        <v>4</v>
      </c>
      <c r="S169">
        <v>1</v>
      </c>
      <c r="T169" t="s">
        <v>11</v>
      </c>
      <c r="U169">
        <v>16</v>
      </c>
      <c r="V169">
        <v>37</v>
      </c>
      <c r="W169">
        <v>8</v>
      </c>
      <c r="X169">
        <v>89</v>
      </c>
      <c r="Y169">
        <v>42</v>
      </c>
      <c r="Z169">
        <v>23</v>
      </c>
      <c r="AA169" t="s">
        <v>11</v>
      </c>
      <c r="AB169">
        <v>64</v>
      </c>
      <c r="AC169">
        <v>37</v>
      </c>
      <c r="AD169">
        <v>167</v>
      </c>
      <c r="AE169">
        <v>45</v>
      </c>
      <c r="AF169">
        <v>93</v>
      </c>
      <c r="AG169">
        <v>207.5</v>
      </c>
      <c r="AH169">
        <v>187</v>
      </c>
      <c r="AI169">
        <f t="shared" si="53"/>
        <v>0.43243243243243246</v>
      </c>
      <c r="AJ169">
        <f t="shared" si="54"/>
        <v>0.22155688622754491</v>
      </c>
      <c r="AK169">
        <f t="shared" si="55"/>
        <v>0.17777777777777778</v>
      </c>
      <c r="AL169">
        <f t="shared" si="56"/>
        <v>0.956989247311828</v>
      </c>
      <c r="AM169">
        <f t="shared" si="57"/>
        <v>0.20240963855421687</v>
      </c>
      <c r="AN169">
        <f t="shared" si="58"/>
        <v>0.12299465240641712</v>
      </c>
    </row>
    <row r="170" spans="1:40" x14ac:dyDescent="0.25">
      <c r="A170" t="s">
        <v>178</v>
      </c>
      <c r="B170">
        <v>60</v>
      </c>
      <c r="C170">
        <v>8.3028999999999993</v>
      </c>
      <c r="D170" s="1">
        <v>2.9270000000000001E-6</v>
      </c>
      <c r="E170">
        <v>240</v>
      </c>
      <c r="G170">
        <v>1</v>
      </c>
      <c r="H170">
        <v>3</v>
      </c>
      <c r="I170">
        <v>0</v>
      </c>
      <c r="J170">
        <v>5</v>
      </c>
      <c r="K170">
        <v>0</v>
      </c>
      <c r="L170">
        <v>0</v>
      </c>
      <c r="M170" t="s">
        <v>11</v>
      </c>
      <c r="N170">
        <v>1</v>
      </c>
      <c r="O170">
        <v>6</v>
      </c>
      <c r="P170">
        <v>0</v>
      </c>
      <c r="Q170">
        <v>8</v>
      </c>
      <c r="R170">
        <v>3</v>
      </c>
      <c r="S170">
        <v>5</v>
      </c>
      <c r="T170" t="s">
        <v>11</v>
      </c>
      <c r="U170">
        <v>9</v>
      </c>
      <c r="V170">
        <v>30</v>
      </c>
      <c r="W170">
        <v>3.5</v>
      </c>
      <c r="X170">
        <v>79</v>
      </c>
      <c r="Y170">
        <v>30</v>
      </c>
      <c r="Z170">
        <v>25</v>
      </c>
      <c r="AA170" t="s">
        <v>11</v>
      </c>
      <c r="AB170">
        <v>65</v>
      </c>
      <c r="AC170">
        <v>37</v>
      </c>
      <c r="AD170">
        <v>167</v>
      </c>
      <c r="AE170">
        <v>45</v>
      </c>
      <c r="AF170">
        <v>93</v>
      </c>
      <c r="AG170">
        <v>207.5</v>
      </c>
      <c r="AH170">
        <v>187</v>
      </c>
      <c r="AI170">
        <f t="shared" si="53"/>
        <v>0.24324324324324326</v>
      </c>
      <c r="AJ170">
        <f t="shared" si="54"/>
        <v>0.17964071856287425</v>
      </c>
      <c r="AK170">
        <f t="shared" si="55"/>
        <v>7.7777777777777779E-2</v>
      </c>
      <c r="AL170">
        <f t="shared" si="56"/>
        <v>0.84946236559139787</v>
      </c>
      <c r="AM170">
        <f t="shared" si="57"/>
        <v>0.14457831325301204</v>
      </c>
      <c r="AN170">
        <f t="shared" si="58"/>
        <v>0.13368983957219252</v>
      </c>
    </row>
    <row r="171" spans="1:40" x14ac:dyDescent="0.25">
      <c r="A171" t="s">
        <v>179</v>
      </c>
      <c r="B171">
        <v>60</v>
      </c>
      <c r="C171">
        <v>8.3208000000000002</v>
      </c>
      <c r="D171" s="1">
        <v>2.931E-6</v>
      </c>
      <c r="E171">
        <v>240</v>
      </c>
      <c r="G171">
        <v>0</v>
      </c>
      <c r="H171">
        <v>0</v>
      </c>
      <c r="I171">
        <v>0</v>
      </c>
      <c r="J171">
        <v>7</v>
      </c>
      <c r="K171">
        <v>5</v>
      </c>
      <c r="L171">
        <v>2</v>
      </c>
      <c r="M171" t="s">
        <v>11</v>
      </c>
      <c r="N171">
        <v>4</v>
      </c>
      <c r="O171">
        <v>2</v>
      </c>
      <c r="P171">
        <v>0</v>
      </c>
      <c r="Q171">
        <v>7</v>
      </c>
      <c r="R171">
        <v>1</v>
      </c>
      <c r="S171">
        <v>3</v>
      </c>
      <c r="T171" t="s">
        <v>11</v>
      </c>
      <c r="U171">
        <v>7</v>
      </c>
      <c r="V171">
        <v>23</v>
      </c>
      <c r="W171">
        <v>4</v>
      </c>
      <c r="X171">
        <v>88.5</v>
      </c>
      <c r="Y171">
        <v>32</v>
      </c>
      <c r="Z171">
        <v>40</v>
      </c>
      <c r="AA171" t="s">
        <v>11</v>
      </c>
      <c r="AB171">
        <v>66</v>
      </c>
      <c r="AC171">
        <v>37</v>
      </c>
      <c r="AD171">
        <v>167</v>
      </c>
      <c r="AE171">
        <v>45</v>
      </c>
      <c r="AF171">
        <v>93</v>
      </c>
      <c r="AG171">
        <v>207.5</v>
      </c>
      <c r="AH171">
        <v>187</v>
      </c>
      <c r="AI171">
        <f t="shared" si="53"/>
        <v>0.1891891891891892</v>
      </c>
      <c r="AJ171">
        <f t="shared" si="54"/>
        <v>0.1377245508982036</v>
      </c>
      <c r="AK171">
        <f t="shared" si="55"/>
        <v>8.8888888888888892E-2</v>
      </c>
      <c r="AL171">
        <f t="shared" si="56"/>
        <v>0.95161290322580649</v>
      </c>
      <c r="AM171">
        <f t="shared" si="57"/>
        <v>0.15421686746987953</v>
      </c>
      <c r="AN171">
        <f t="shared" si="58"/>
        <v>0.21390374331550802</v>
      </c>
    </row>
    <row r="172" spans="1:40" x14ac:dyDescent="0.25">
      <c r="A172" t="s">
        <v>180</v>
      </c>
      <c r="B172">
        <v>60.9</v>
      </c>
      <c r="C172">
        <v>8.3400999999999996</v>
      </c>
      <c r="D172" s="1">
        <v>2.942E-6</v>
      </c>
      <c r="E172">
        <v>240</v>
      </c>
      <c r="G172">
        <v>0</v>
      </c>
      <c r="H172">
        <v>3</v>
      </c>
      <c r="I172">
        <v>2</v>
      </c>
      <c r="J172">
        <v>5</v>
      </c>
      <c r="K172">
        <v>2</v>
      </c>
      <c r="L172">
        <v>0</v>
      </c>
      <c r="M172" t="s">
        <v>11</v>
      </c>
      <c r="N172">
        <v>3</v>
      </c>
      <c r="O172">
        <v>3</v>
      </c>
      <c r="P172">
        <v>0</v>
      </c>
      <c r="Q172">
        <v>7</v>
      </c>
      <c r="R172">
        <v>0</v>
      </c>
      <c r="S172">
        <v>4</v>
      </c>
      <c r="T172" t="s">
        <v>11</v>
      </c>
      <c r="U172">
        <v>8</v>
      </c>
      <c r="V172">
        <v>34.5</v>
      </c>
      <c r="W172">
        <v>9.5</v>
      </c>
      <c r="X172">
        <v>73</v>
      </c>
      <c r="Y172">
        <v>26</v>
      </c>
      <c r="Z172">
        <v>23</v>
      </c>
      <c r="AA172" t="s">
        <v>11</v>
      </c>
      <c r="AB172">
        <v>67</v>
      </c>
      <c r="AC172">
        <v>37</v>
      </c>
      <c r="AD172">
        <v>167</v>
      </c>
      <c r="AE172">
        <v>45</v>
      </c>
      <c r="AF172">
        <v>93</v>
      </c>
      <c r="AG172">
        <v>207.5</v>
      </c>
      <c r="AH172">
        <v>187</v>
      </c>
      <c r="AI172">
        <f t="shared" si="53"/>
        <v>0.21621621621621623</v>
      </c>
      <c r="AJ172">
        <f t="shared" si="54"/>
        <v>0.20658682634730538</v>
      </c>
      <c r="AK172">
        <f t="shared" si="55"/>
        <v>0.21111111111111111</v>
      </c>
      <c r="AL172">
        <f t="shared" si="56"/>
        <v>0.78494623655913975</v>
      </c>
      <c r="AM172">
        <f t="shared" si="57"/>
        <v>0.12530120481927712</v>
      </c>
      <c r="AN172">
        <f t="shared" si="58"/>
        <v>0.12299465240641712</v>
      </c>
    </row>
    <row r="173" spans="1:40" x14ac:dyDescent="0.25">
      <c r="A173" t="s">
        <v>181</v>
      </c>
      <c r="B173">
        <v>60.9</v>
      </c>
      <c r="C173">
        <v>8.3585999999999991</v>
      </c>
      <c r="D173" s="1">
        <v>2.266E-6</v>
      </c>
      <c r="E173">
        <v>240</v>
      </c>
      <c r="G173">
        <v>1</v>
      </c>
      <c r="H173">
        <v>3</v>
      </c>
      <c r="I173">
        <v>1</v>
      </c>
      <c r="J173">
        <v>4</v>
      </c>
      <c r="K173">
        <v>2</v>
      </c>
      <c r="L173">
        <v>1</v>
      </c>
      <c r="M173" t="s">
        <v>11</v>
      </c>
      <c r="N173">
        <v>1</v>
      </c>
      <c r="O173">
        <v>4</v>
      </c>
      <c r="P173">
        <v>0</v>
      </c>
      <c r="Q173">
        <v>9</v>
      </c>
      <c r="R173">
        <v>4</v>
      </c>
      <c r="S173">
        <v>3</v>
      </c>
      <c r="T173" t="s">
        <v>11</v>
      </c>
      <c r="U173">
        <v>7</v>
      </c>
      <c r="V173">
        <v>38</v>
      </c>
      <c r="W173">
        <v>11</v>
      </c>
      <c r="X173">
        <v>88</v>
      </c>
      <c r="Y173">
        <v>25</v>
      </c>
      <c r="Z173">
        <v>20</v>
      </c>
      <c r="AA173" t="s">
        <v>11</v>
      </c>
      <c r="AB173">
        <v>68</v>
      </c>
      <c r="AC173">
        <v>37</v>
      </c>
      <c r="AD173">
        <v>167</v>
      </c>
      <c r="AE173">
        <v>45</v>
      </c>
      <c r="AF173">
        <v>93</v>
      </c>
      <c r="AG173">
        <v>207.5</v>
      </c>
      <c r="AH173">
        <v>187</v>
      </c>
      <c r="AI173">
        <f t="shared" si="53"/>
        <v>0.1891891891891892</v>
      </c>
      <c r="AJ173">
        <f t="shared" si="54"/>
        <v>0.22754491017964071</v>
      </c>
      <c r="AK173">
        <f t="shared" si="55"/>
        <v>0.24444444444444444</v>
      </c>
      <c r="AL173">
        <f t="shared" si="56"/>
        <v>0.94623655913978499</v>
      </c>
      <c r="AM173">
        <f t="shared" si="57"/>
        <v>0.12048192771084337</v>
      </c>
      <c r="AN173">
        <f t="shared" si="58"/>
        <v>0.10695187165775401</v>
      </c>
    </row>
    <row r="174" spans="1:40" x14ac:dyDescent="0.25">
      <c r="A174" t="s">
        <v>182</v>
      </c>
      <c r="B174">
        <v>60.9</v>
      </c>
      <c r="C174">
        <v>8.3811</v>
      </c>
      <c r="D174" s="1">
        <v>2.8830000000000002E-6</v>
      </c>
      <c r="E174">
        <v>240</v>
      </c>
      <c r="G174">
        <v>1</v>
      </c>
      <c r="H174">
        <v>3</v>
      </c>
      <c r="I174">
        <v>0</v>
      </c>
      <c r="J174">
        <v>3</v>
      </c>
      <c r="K174">
        <v>1</v>
      </c>
      <c r="L174">
        <v>1</v>
      </c>
      <c r="M174" t="s">
        <v>11</v>
      </c>
      <c r="N174">
        <v>2</v>
      </c>
      <c r="O174">
        <v>2</v>
      </c>
      <c r="P174">
        <v>0</v>
      </c>
      <c r="Q174">
        <v>7.5</v>
      </c>
      <c r="R174">
        <v>0.5</v>
      </c>
      <c r="S174">
        <v>4</v>
      </c>
      <c r="T174" t="s">
        <v>11</v>
      </c>
      <c r="U174">
        <v>6</v>
      </c>
      <c r="V174">
        <v>34</v>
      </c>
      <c r="W174">
        <v>4</v>
      </c>
      <c r="X174">
        <v>94.5</v>
      </c>
      <c r="Y174">
        <v>16</v>
      </c>
      <c r="Z174">
        <v>18.5</v>
      </c>
      <c r="AA174" t="s">
        <v>11</v>
      </c>
      <c r="AB174">
        <v>69</v>
      </c>
      <c r="AC174">
        <v>37</v>
      </c>
      <c r="AD174">
        <v>167</v>
      </c>
      <c r="AE174">
        <v>45</v>
      </c>
      <c r="AF174">
        <v>93</v>
      </c>
      <c r="AG174">
        <v>207.5</v>
      </c>
      <c r="AH174">
        <v>187</v>
      </c>
      <c r="AI174">
        <f t="shared" si="53"/>
        <v>0.16216216216216217</v>
      </c>
      <c r="AJ174">
        <f t="shared" si="54"/>
        <v>0.20359281437125748</v>
      </c>
      <c r="AK174">
        <f t="shared" si="55"/>
        <v>8.8888888888888892E-2</v>
      </c>
      <c r="AL174">
        <f t="shared" si="56"/>
        <v>1.0161290322580645</v>
      </c>
      <c r="AM174">
        <f t="shared" si="57"/>
        <v>7.7108433734939766E-2</v>
      </c>
      <c r="AN174">
        <f t="shared" si="58"/>
        <v>9.8930481283422467E-2</v>
      </c>
    </row>
    <row r="175" spans="1:40" x14ac:dyDescent="0.25">
      <c r="A175" t="s">
        <v>183</v>
      </c>
      <c r="B175">
        <v>60.9</v>
      </c>
      <c r="C175">
        <v>8.4015000000000004</v>
      </c>
      <c r="D175" s="1">
        <v>2.9450000000000002E-6</v>
      </c>
      <c r="E175">
        <v>240</v>
      </c>
      <c r="G175">
        <v>1</v>
      </c>
      <c r="H175">
        <v>3</v>
      </c>
      <c r="I175">
        <v>0</v>
      </c>
      <c r="J175">
        <v>4</v>
      </c>
      <c r="K175">
        <v>2</v>
      </c>
      <c r="L175">
        <v>1</v>
      </c>
      <c r="M175" t="s">
        <v>11</v>
      </c>
      <c r="N175">
        <v>0</v>
      </c>
      <c r="O175">
        <v>6</v>
      </c>
      <c r="P175">
        <v>0</v>
      </c>
      <c r="Q175">
        <v>12</v>
      </c>
      <c r="R175">
        <v>4</v>
      </c>
      <c r="S175">
        <v>1</v>
      </c>
      <c r="T175" t="s">
        <v>11</v>
      </c>
      <c r="U175">
        <v>7</v>
      </c>
      <c r="V175">
        <v>26</v>
      </c>
      <c r="W175">
        <v>7</v>
      </c>
      <c r="X175">
        <v>91</v>
      </c>
      <c r="Y175">
        <v>25</v>
      </c>
      <c r="Z175">
        <v>21</v>
      </c>
      <c r="AA175" t="s">
        <v>11</v>
      </c>
      <c r="AB175">
        <v>70</v>
      </c>
      <c r="AC175">
        <v>37</v>
      </c>
      <c r="AD175">
        <v>167</v>
      </c>
      <c r="AE175">
        <v>45</v>
      </c>
      <c r="AF175">
        <v>93</v>
      </c>
      <c r="AG175">
        <v>207.5</v>
      </c>
      <c r="AH175">
        <v>187</v>
      </c>
      <c r="AI175">
        <f t="shared" si="53"/>
        <v>0.1891891891891892</v>
      </c>
      <c r="AJ175">
        <f t="shared" si="54"/>
        <v>0.15568862275449102</v>
      </c>
      <c r="AK175">
        <f t="shared" si="55"/>
        <v>0.15555555555555556</v>
      </c>
      <c r="AL175">
        <f t="shared" si="56"/>
        <v>0.978494623655914</v>
      </c>
      <c r="AM175">
        <f t="shared" si="57"/>
        <v>0.12048192771084337</v>
      </c>
      <c r="AN175">
        <f t="shared" si="58"/>
        <v>0.11229946524064172</v>
      </c>
    </row>
    <row r="176" spans="1:40" x14ac:dyDescent="0.25">
      <c r="A176" t="s">
        <v>184</v>
      </c>
      <c r="B176">
        <v>60.9</v>
      </c>
      <c r="C176">
        <v>8.4229000000000003</v>
      </c>
      <c r="D176" s="1">
        <v>2.943E-6</v>
      </c>
      <c r="E176">
        <v>240</v>
      </c>
      <c r="G176">
        <v>0</v>
      </c>
      <c r="H176">
        <v>1</v>
      </c>
      <c r="I176">
        <v>0</v>
      </c>
      <c r="J176">
        <v>11</v>
      </c>
      <c r="K176">
        <v>0</v>
      </c>
      <c r="L176">
        <v>0</v>
      </c>
      <c r="M176" t="s">
        <v>11</v>
      </c>
      <c r="N176">
        <v>2</v>
      </c>
      <c r="O176">
        <v>4</v>
      </c>
      <c r="P176">
        <v>1</v>
      </c>
      <c r="Q176">
        <v>4</v>
      </c>
      <c r="R176">
        <v>2</v>
      </c>
      <c r="S176">
        <v>3</v>
      </c>
      <c r="T176" t="s">
        <v>11</v>
      </c>
      <c r="U176">
        <v>8.5</v>
      </c>
      <c r="V176">
        <v>30</v>
      </c>
      <c r="W176">
        <v>5</v>
      </c>
      <c r="X176">
        <v>91.5</v>
      </c>
      <c r="Y176">
        <v>18</v>
      </c>
      <c r="Z176">
        <v>16</v>
      </c>
      <c r="AA176" t="s">
        <v>11</v>
      </c>
      <c r="AB176">
        <v>71</v>
      </c>
      <c r="AC176">
        <v>37</v>
      </c>
      <c r="AD176">
        <v>167</v>
      </c>
      <c r="AE176">
        <v>45</v>
      </c>
      <c r="AF176">
        <v>93</v>
      </c>
      <c r="AG176">
        <v>207.5</v>
      </c>
      <c r="AH176">
        <v>187</v>
      </c>
      <c r="AI176">
        <f t="shared" si="53"/>
        <v>0.22972972972972974</v>
      </c>
      <c r="AJ176">
        <f t="shared" si="54"/>
        <v>0.17964071856287425</v>
      </c>
      <c r="AK176">
        <f t="shared" si="55"/>
        <v>0.1111111111111111</v>
      </c>
      <c r="AL176">
        <f t="shared" si="56"/>
        <v>0.9838709677419355</v>
      </c>
      <c r="AM176">
        <f t="shared" si="57"/>
        <v>8.6746987951807228E-2</v>
      </c>
      <c r="AN176">
        <f t="shared" si="58"/>
        <v>8.5561497326203204E-2</v>
      </c>
    </row>
    <row r="177" spans="1:40" x14ac:dyDescent="0.25">
      <c r="A177" t="s">
        <v>185</v>
      </c>
      <c r="B177">
        <v>60.9</v>
      </c>
      <c r="C177">
        <v>8.4366000000000003</v>
      </c>
      <c r="D177" s="1">
        <v>2.0480000000000001E-6</v>
      </c>
      <c r="E177">
        <v>240</v>
      </c>
      <c r="G177">
        <v>1</v>
      </c>
      <c r="H177">
        <v>1</v>
      </c>
      <c r="I177">
        <v>0</v>
      </c>
      <c r="J177">
        <v>4</v>
      </c>
      <c r="K177">
        <v>3</v>
      </c>
      <c r="L177">
        <v>1</v>
      </c>
      <c r="M177" t="s">
        <v>11</v>
      </c>
      <c r="N177">
        <v>2</v>
      </c>
      <c r="O177">
        <v>1</v>
      </c>
      <c r="P177">
        <v>1</v>
      </c>
      <c r="Q177">
        <v>8</v>
      </c>
      <c r="R177">
        <v>3</v>
      </c>
      <c r="S177">
        <v>1</v>
      </c>
      <c r="T177" t="s">
        <v>11</v>
      </c>
      <c r="U177">
        <v>7</v>
      </c>
      <c r="V177">
        <v>22.5</v>
      </c>
      <c r="W177">
        <v>3</v>
      </c>
      <c r="X177">
        <v>81.5</v>
      </c>
      <c r="Y177">
        <v>20</v>
      </c>
      <c r="Z177">
        <v>9.5</v>
      </c>
      <c r="AA177" t="s">
        <v>11</v>
      </c>
      <c r="AB177">
        <v>72</v>
      </c>
      <c r="AC177">
        <v>37</v>
      </c>
      <c r="AD177">
        <v>167</v>
      </c>
      <c r="AE177">
        <v>45</v>
      </c>
      <c r="AF177">
        <v>93</v>
      </c>
      <c r="AG177">
        <v>207.5</v>
      </c>
      <c r="AH177">
        <v>187</v>
      </c>
      <c r="AI177">
        <f t="shared" si="53"/>
        <v>0.1891891891891892</v>
      </c>
      <c r="AJ177">
        <f t="shared" si="54"/>
        <v>0.1347305389221557</v>
      </c>
      <c r="AK177">
        <f t="shared" si="55"/>
        <v>6.6666666666666666E-2</v>
      </c>
      <c r="AL177">
        <f t="shared" si="56"/>
        <v>0.87634408602150538</v>
      </c>
      <c r="AM177">
        <f t="shared" si="57"/>
        <v>9.6385542168674704E-2</v>
      </c>
      <c r="AN177">
        <f t="shared" si="58"/>
        <v>5.0802139037433157E-2</v>
      </c>
    </row>
    <row r="178" spans="1:40" x14ac:dyDescent="0.25">
      <c r="A178" t="s">
        <v>186</v>
      </c>
      <c r="B178">
        <v>60.9</v>
      </c>
      <c r="C178">
        <v>8.4596999999999998</v>
      </c>
      <c r="D178" s="1">
        <v>2.4530000000000001E-6</v>
      </c>
      <c r="E178">
        <v>240</v>
      </c>
      <c r="G178">
        <v>1</v>
      </c>
      <c r="H178">
        <v>0</v>
      </c>
      <c r="I178">
        <v>0</v>
      </c>
      <c r="J178">
        <v>3</v>
      </c>
      <c r="K178">
        <v>1.5</v>
      </c>
      <c r="L178">
        <v>1</v>
      </c>
      <c r="M178" t="s">
        <v>11</v>
      </c>
      <c r="N178">
        <v>1</v>
      </c>
      <c r="O178">
        <v>3</v>
      </c>
      <c r="P178">
        <v>3</v>
      </c>
      <c r="Q178">
        <v>9</v>
      </c>
      <c r="R178">
        <v>0</v>
      </c>
      <c r="S178">
        <v>0</v>
      </c>
      <c r="T178" t="s">
        <v>11</v>
      </c>
      <c r="U178">
        <v>12</v>
      </c>
      <c r="V178">
        <v>31</v>
      </c>
      <c r="W178">
        <v>7</v>
      </c>
      <c r="X178">
        <v>81</v>
      </c>
      <c r="Y178">
        <v>8.5</v>
      </c>
      <c r="Z178">
        <v>9</v>
      </c>
      <c r="AA178" t="s">
        <v>11</v>
      </c>
      <c r="AB178">
        <v>73</v>
      </c>
      <c r="AC178">
        <v>37</v>
      </c>
      <c r="AD178">
        <v>167</v>
      </c>
      <c r="AE178">
        <v>45</v>
      </c>
      <c r="AF178">
        <v>93</v>
      </c>
      <c r="AG178">
        <v>207.5</v>
      </c>
      <c r="AH178">
        <v>187</v>
      </c>
      <c r="AI178">
        <f t="shared" si="53"/>
        <v>0.32432432432432434</v>
      </c>
      <c r="AJ178">
        <f t="shared" si="54"/>
        <v>0.18562874251497005</v>
      </c>
      <c r="AK178">
        <f t="shared" si="55"/>
        <v>0.15555555555555556</v>
      </c>
      <c r="AL178">
        <f t="shared" si="56"/>
        <v>0.87096774193548387</v>
      </c>
      <c r="AM178">
        <f t="shared" si="57"/>
        <v>4.0963855421686748E-2</v>
      </c>
      <c r="AN178">
        <f t="shared" si="58"/>
        <v>4.8128342245989303E-2</v>
      </c>
    </row>
    <row r="179" spans="1:40" x14ac:dyDescent="0.25">
      <c r="A179" t="s">
        <v>187</v>
      </c>
      <c r="B179">
        <v>60.9</v>
      </c>
      <c r="C179">
        <v>8.4804999999999993</v>
      </c>
      <c r="D179" s="1">
        <v>2.3599999999999999E-6</v>
      </c>
      <c r="E179">
        <v>240</v>
      </c>
      <c r="G179">
        <v>1</v>
      </c>
      <c r="H179">
        <v>1</v>
      </c>
      <c r="I179">
        <v>1</v>
      </c>
      <c r="J179">
        <v>4.5</v>
      </c>
      <c r="K179">
        <v>1</v>
      </c>
      <c r="L179">
        <v>0</v>
      </c>
      <c r="M179" t="s">
        <v>11</v>
      </c>
      <c r="N179">
        <v>0</v>
      </c>
      <c r="O179">
        <v>2</v>
      </c>
      <c r="P179">
        <v>1</v>
      </c>
      <c r="Q179">
        <v>7</v>
      </c>
      <c r="R179">
        <v>1</v>
      </c>
      <c r="S179">
        <v>1</v>
      </c>
      <c r="T179" t="s">
        <v>11</v>
      </c>
      <c r="U179">
        <v>11</v>
      </c>
      <c r="V179">
        <v>26</v>
      </c>
      <c r="W179">
        <v>5</v>
      </c>
      <c r="X179">
        <v>89.5</v>
      </c>
      <c r="Y179">
        <v>12</v>
      </c>
      <c r="Z179">
        <v>8</v>
      </c>
      <c r="AA179" t="s">
        <v>11</v>
      </c>
      <c r="AB179">
        <v>74</v>
      </c>
      <c r="AC179">
        <v>37</v>
      </c>
      <c r="AD179">
        <v>167</v>
      </c>
      <c r="AE179">
        <v>45</v>
      </c>
      <c r="AF179">
        <v>93</v>
      </c>
      <c r="AG179">
        <v>207.5</v>
      </c>
      <c r="AH179">
        <v>187</v>
      </c>
      <c r="AI179">
        <f t="shared" si="53"/>
        <v>0.29729729729729731</v>
      </c>
      <c r="AJ179">
        <f t="shared" si="54"/>
        <v>0.15568862275449102</v>
      </c>
      <c r="AK179">
        <f t="shared" si="55"/>
        <v>0.1111111111111111</v>
      </c>
      <c r="AL179">
        <f t="shared" si="56"/>
        <v>0.9623655913978495</v>
      </c>
      <c r="AM179">
        <f t="shared" si="57"/>
        <v>5.7831325301204821E-2</v>
      </c>
      <c r="AN179">
        <f t="shared" si="58"/>
        <v>4.2780748663101602E-2</v>
      </c>
    </row>
    <row r="180" spans="1:40" x14ac:dyDescent="0.25">
      <c r="A180" t="s">
        <v>188</v>
      </c>
      <c r="B180">
        <v>60.9</v>
      </c>
      <c r="C180">
        <v>8.5008999999999997</v>
      </c>
      <c r="D180" s="1">
        <v>2.243E-6</v>
      </c>
      <c r="E180">
        <v>240</v>
      </c>
      <c r="G180">
        <v>1</v>
      </c>
      <c r="H180">
        <v>2</v>
      </c>
      <c r="I180">
        <v>0</v>
      </c>
      <c r="J180">
        <v>4</v>
      </c>
      <c r="K180">
        <v>2</v>
      </c>
      <c r="L180">
        <v>2</v>
      </c>
      <c r="M180" t="s">
        <v>11</v>
      </c>
      <c r="N180">
        <v>1</v>
      </c>
      <c r="O180">
        <v>5</v>
      </c>
      <c r="P180">
        <v>0</v>
      </c>
      <c r="Q180">
        <v>10</v>
      </c>
      <c r="R180">
        <v>1</v>
      </c>
      <c r="S180">
        <v>1</v>
      </c>
      <c r="T180" t="s">
        <v>11</v>
      </c>
      <c r="U180">
        <v>10</v>
      </c>
      <c r="V180">
        <v>32</v>
      </c>
      <c r="W180">
        <v>3</v>
      </c>
      <c r="X180">
        <v>76</v>
      </c>
      <c r="Y180">
        <v>14</v>
      </c>
      <c r="Z180">
        <v>8</v>
      </c>
      <c r="AA180" t="s">
        <v>11</v>
      </c>
      <c r="AB180">
        <v>75</v>
      </c>
      <c r="AC180">
        <v>37</v>
      </c>
      <c r="AD180">
        <v>167</v>
      </c>
      <c r="AE180">
        <v>45</v>
      </c>
      <c r="AF180">
        <v>93</v>
      </c>
      <c r="AG180">
        <v>207.5</v>
      </c>
      <c r="AH180">
        <v>187</v>
      </c>
      <c r="AI180">
        <f t="shared" si="53"/>
        <v>0.27027027027027029</v>
      </c>
      <c r="AJ180">
        <f t="shared" si="54"/>
        <v>0.19161676646706588</v>
      </c>
      <c r="AK180">
        <f t="shared" si="55"/>
        <v>6.6666666666666666E-2</v>
      </c>
      <c r="AL180">
        <f t="shared" si="56"/>
        <v>0.81720430107526887</v>
      </c>
      <c r="AM180">
        <f t="shared" si="57"/>
        <v>6.746987951807229E-2</v>
      </c>
      <c r="AN180">
        <f t="shared" si="58"/>
        <v>4.2780748663101602E-2</v>
      </c>
    </row>
    <row r="181" spans="1:40" x14ac:dyDescent="0.25">
      <c r="A181" t="s">
        <v>189</v>
      </c>
      <c r="B181">
        <v>60.9</v>
      </c>
      <c r="C181">
        <v>8.5192999999999994</v>
      </c>
      <c r="D181" s="1">
        <v>2.3609999999999999E-6</v>
      </c>
      <c r="E181">
        <v>240</v>
      </c>
      <c r="G181">
        <v>0</v>
      </c>
      <c r="H181">
        <v>0</v>
      </c>
      <c r="I181">
        <v>0</v>
      </c>
      <c r="J181">
        <v>8</v>
      </c>
      <c r="K181">
        <v>1</v>
      </c>
      <c r="L181">
        <v>2</v>
      </c>
      <c r="M181" t="s">
        <v>11</v>
      </c>
      <c r="N181">
        <v>0</v>
      </c>
      <c r="O181">
        <v>2</v>
      </c>
      <c r="P181">
        <v>1</v>
      </c>
      <c r="Q181">
        <v>17</v>
      </c>
      <c r="R181">
        <v>1</v>
      </c>
      <c r="S181">
        <v>1</v>
      </c>
      <c r="T181" t="s">
        <v>11</v>
      </c>
      <c r="U181">
        <v>6</v>
      </c>
      <c r="V181">
        <v>26</v>
      </c>
      <c r="W181">
        <v>4</v>
      </c>
      <c r="X181">
        <v>95</v>
      </c>
      <c r="Y181">
        <v>14.5</v>
      </c>
      <c r="Z181">
        <v>7</v>
      </c>
      <c r="AA181" t="s">
        <v>11</v>
      </c>
      <c r="AB181">
        <v>76</v>
      </c>
      <c r="AC181">
        <v>37</v>
      </c>
      <c r="AD181">
        <v>167</v>
      </c>
      <c r="AE181">
        <v>45</v>
      </c>
      <c r="AF181">
        <v>93</v>
      </c>
      <c r="AG181">
        <v>207.5</v>
      </c>
      <c r="AH181">
        <v>187</v>
      </c>
      <c r="AI181">
        <f t="shared" si="53"/>
        <v>0.16216216216216217</v>
      </c>
      <c r="AJ181">
        <f t="shared" si="54"/>
        <v>0.15568862275449102</v>
      </c>
      <c r="AK181">
        <f t="shared" si="55"/>
        <v>8.8888888888888892E-2</v>
      </c>
      <c r="AL181">
        <f t="shared" si="56"/>
        <v>1.021505376344086</v>
      </c>
      <c r="AM181">
        <f t="shared" si="57"/>
        <v>6.9879518072289162E-2</v>
      </c>
      <c r="AN181">
        <f t="shared" si="58"/>
        <v>3.7433155080213901E-2</v>
      </c>
    </row>
    <row r="182" spans="1:40" x14ac:dyDescent="0.25">
      <c r="A182" t="s">
        <v>190</v>
      </c>
      <c r="B182">
        <v>60.9</v>
      </c>
      <c r="C182">
        <v>8.5411000000000001</v>
      </c>
      <c r="D182" s="1">
        <v>2.0279999999999999E-6</v>
      </c>
      <c r="E182">
        <v>240</v>
      </c>
      <c r="G182">
        <v>1</v>
      </c>
      <c r="H182">
        <v>3</v>
      </c>
      <c r="I182">
        <v>0</v>
      </c>
      <c r="J182">
        <v>6</v>
      </c>
      <c r="K182">
        <v>1</v>
      </c>
      <c r="L182">
        <v>0</v>
      </c>
      <c r="M182" t="s">
        <v>11</v>
      </c>
      <c r="N182">
        <v>0</v>
      </c>
      <c r="O182">
        <v>0</v>
      </c>
      <c r="P182">
        <v>0</v>
      </c>
      <c r="Q182">
        <v>9</v>
      </c>
      <c r="R182">
        <v>0</v>
      </c>
      <c r="S182">
        <v>2</v>
      </c>
      <c r="T182" t="s">
        <v>11</v>
      </c>
      <c r="U182">
        <v>5.5</v>
      </c>
      <c r="V182">
        <v>29</v>
      </c>
      <c r="W182">
        <v>1.5</v>
      </c>
      <c r="X182">
        <v>87</v>
      </c>
      <c r="Y182">
        <v>10</v>
      </c>
      <c r="Z182">
        <v>14</v>
      </c>
      <c r="AA182" t="s">
        <v>11</v>
      </c>
      <c r="AB182">
        <v>77</v>
      </c>
      <c r="AC182">
        <v>37</v>
      </c>
      <c r="AD182">
        <v>167</v>
      </c>
      <c r="AE182">
        <v>45</v>
      </c>
      <c r="AF182">
        <v>93</v>
      </c>
      <c r="AG182">
        <v>207.5</v>
      </c>
      <c r="AH182">
        <v>187</v>
      </c>
      <c r="AI182">
        <f t="shared" si="53"/>
        <v>0.14864864864864866</v>
      </c>
      <c r="AJ182">
        <f t="shared" si="54"/>
        <v>0.17365269461077845</v>
      </c>
      <c r="AK182">
        <f t="shared" si="55"/>
        <v>3.3333333333333333E-2</v>
      </c>
      <c r="AL182">
        <f t="shared" si="56"/>
        <v>0.93548387096774188</v>
      </c>
      <c r="AM182">
        <f t="shared" si="57"/>
        <v>4.8192771084337352E-2</v>
      </c>
      <c r="AN182">
        <f t="shared" si="58"/>
        <v>7.4866310160427801E-2</v>
      </c>
    </row>
    <row r="183" spans="1:40" x14ac:dyDescent="0.25">
      <c r="A183" t="s">
        <v>191</v>
      </c>
      <c r="B183">
        <v>60.9</v>
      </c>
      <c r="C183">
        <v>8.5602999999999998</v>
      </c>
      <c r="D183" s="1">
        <v>2.8270000000000002E-6</v>
      </c>
      <c r="E183">
        <v>240</v>
      </c>
      <c r="G183">
        <v>2</v>
      </c>
      <c r="H183">
        <v>2</v>
      </c>
      <c r="I183">
        <v>1</v>
      </c>
      <c r="J183">
        <v>5</v>
      </c>
      <c r="K183">
        <v>2</v>
      </c>
      <c r="L183">
        <v>0</v>
      </c>
      <c r="M183" t="s">
        <v>11</v>
      </c>
      <c r="N183">
        <v>2</v>
      </c>
      <c r="O183">
        <v>0</v>
      </c>
      <c r="P183">
        <v>1</v>
      </c>
      <c r="Q183">
        <v>13</v>
      </c>
      <c r="R183">
        <v>0</v>
      </c>
      <c r="S183">
        <v>0</v>
      </c>
      <c r="T183" t="s">
        <v>11</v>
      </c>
      <c r="U183">
        <v>9</v>
      </c>
      <c r="V183">
        <v>17</v>
      </c>
      <c r="W183">
        <v>8</v>
      </c>
      <c r="X183">
        <v>97</v>
      </c>
      <c r="Y183">
        <v>8</v>
      </c>
      <c r="Z183">
        <v>4</v>
      </c>
      <c r="AA183" t="s">
        <v>11</v>
      </c>
      <c r="AB183">
        <v>78</v>
      </c>
      <c r="AC183">
        <v>37</v>
      </c>
      <c r="AD183">
        <v>167</v>
      </c>
      <c r="AE183">
        <v>45</v>
      </c>
      <c r="AF183">
        <v>93</v>
      </c>
      <c r="AG183">
        <v>207.5</v>
      </c>
      <c r="AH183">
        <v>187</v>
      </c>
      <c r="AI183">
        <f t="shared" si="53"/>
        <v>0.24324324324324326</v>
      </c>
      <c r="AJ183">
        <f t="shared" si="54"/>
        <v>0.10179640718562874</v>
      </c>
      <c r="AK183">
        <f t="shared" si="55"/>
        <v>0.17777777777777778</v>
      </c>
      <c r="AL183">
        <f t="shared" si="56"/>
        <v>1.043010752688172</v>
      </c>
      <c r="AM183">
        <f t="shared" si="57"/>
        <v>3.8554216867469883E-2</v>
      </c>
      <c r="AN183">
        <f t="shared" si="58"/>
        <v>2.1390374331550801E-2</v>
      </c>
    </row>
    <row r="184" spans="1:40" x14ac:dyDescent="0.25">
      <c r="A184" t="s">
        <v>192</v>
      </c>
      <c r="B184">
        <v>60.9</v>
      </c>
      <c r="C184">
        <v>8.5787999999999993</v>
      </c>
      <c r="D184" s="1">
        <v>2.2369999999999999E-6</v>
      </c>
      <c r="E184">
        <v>240</v>
      </c>
      <c r="G184">
        <v>0</v>
      </c>
      <c r="H184">
        <v>3</v>
      </c>
      <c r="I184">
        <v>1</v>
      </c>
      <c r="J184">
        <v>7</v>
      </c>
      <c r="K184">
        <v>0</v>
      </c>
      <c r="L184">
        <v>0</v>
      </c>
      <c r="M184" t="s">
        <v>11</v>
      </c>
      <c r="N184">
        <v>0</v>
      </c>
      <c r="O184">
        <v>0</v>
      </c>
      <c r="P184">
        <v>1</v>
      </c>
      <c r="Q184">
        <v>20</v>
      </c>
      <c r="R184">
        <v>3</v>
      </c>
      <c r="S184">
        <v>1</v>
      </c>
      <c r="T184" t="s">
        <v>11</v>
      </c>
      <c r="U184">
        <v>4</v>
      </c>
      <c r="V184">
        <v>30</v>
      </c>
      <c r="W184">
        <v>5</v>
      </c>
      <c r="X184">
        <v>94.5</v>
      </c>
      <c r="Y184">
        <v>13.5</v>
      </c>
      <c r="Z184">
        <v>8</v>
      </c>
      <c r="AA184" t="s">
        <v>11</v>
      </c>
      <c r="AB184">
        <v>79</v>
      </c>
      <c r="AC184">
        <v>37</v>
      </c>
      <c r="AD184">
        <v>167</v>
      </c>
      <c r="AE184">
        <v>45</v>
      </c>
      <c r="AF184">
        <v>93</v>
      </c>
      <c r="AG184">
        <v>207.5</v>
      </c>
      <c r="AH184">
        <v>187</v>
      </c>
      <c r="AI184">
        <f t="shared" si="53"/>
        <v>0.10810810810810811</v>
      </c>
      <c r="AJ184">
        <f t="shared" si="54"/>
        <v>0.17964071856287425</v>
      </c>
      <c r="AK184">
        <f t="shared" si="55"/>
        <v>0.1111111111111111</v>
      </c>
      <c r="AL184">
        <f t="shared" si="56"/>
        <v>1.0161290322580645</v>
      </c>
      <c r="AM184">
        <f t="shared" si="57"/>
        <v>6.5060240963855417E-2</v>
      </c>
      <c r="AN184">
        <f t="shared" si="58"/>
        <v>4.2780748663101602E-2</v>
      </c>
    </row>
    <row r="185" spans="1:40" x14ac:dyDescent="0.25">
      <c r="A185" t="s">
        <v>193</v>
      </c>
      <c r="B185">
        <v>60.9</v>
      </c>
      <c r="C185">
        <v>8.6</v>
      </c>
      <c r="D185" s="1">
        <v>1.9980000000000002E-6</v>
      </c>
      <c r="E185">
        <v>240</v>
      </c>
      <c r="G185">
        <v>0</v>
      </c>
      <c r="H185">
        <v>1</v>
      </c>
      <c r="I185">
        <v>0</v>
      </c>
      <c r="J185">
        <v>6</v>
      </c>
      <c r="K185">
        <v>0</v>
      </c>
      <c r="L185">
        <v>0</v>
      </c>
      <c r="M185" t="s">
        <v>11</v>
      </c>
      <c r="N185">
        <v>0</v>
      </c>
      <c r="O185">
        <v>2</v>
      </c>
      <c r="P185">
        <v>0</v>
      </c>
      <c r="Q185">
        <v>7</v>
      </c>
      <c r="R185">
        <v>0</v>
      </c>
      <c r="S185">
        <v>0</v>
      </c>
      <c r="T185" t="s">
        <v>11</v>
      </c>
      <c r="U185">
        <v>11</v>
      </c>
      <c r="V185">
        <v>25</v>
      </c>
      <c r="W185">
        <v>4</v>
      </c>
      <c r="X185">
        <v>95.5</v>
      </c>
      <c r="Y185">
        <v>2</v>
      </c>
      <c r="Z185">
        <v>2.5</v>
      </c>
      <c r="AA185" t="s">
        <v>11</v>
      </c>
      <c r="AB185">
        <v>80</v>
      </c>
      <c r="AC185">
        <v>37</v>
      </c>
      <c r="AD185">
        <v>167</v>
      </c>
      <c r="AE185">
        <v>45</v>
      </c>
      <c r="AF185">
        <v>93</v>
      </c>
      <c r="AG185">
        <v>207.5</v>
      </c>
      <c r="AH185">
        <v>187</v>
      </c>
      <c r="AI185">
        <f t="shared" si="53"/>
        <v>0.29729729729729731</v>
      </c>
      <c r="AJ185">
        <f t="shared" si="54"/>
        <v>0.1497005988023952</v>
      </c>
      <c r="AK185">
        <f t="shared" si="55"/>
        <v>8.8888888888888892E-2</v>
      </c>
      <c r="AL185">
        <f t="shared" si="56"/>
        <v>1.0268817204301075</v>
      </c>
      <c r="AM185">
        <f t="shared" si="57"/>
        <v>9.6385542168674707E-3</v>
      </c>
      <c r="AN185">
        <f t="shared" si="58"/>
        <v>1.3368983957219251E-2</v>
      </c>
    </row>
    <row r="186" spans="1:40" x14ac:dyDescent="0.25">
      <c r="A186" t="s">
        <v>194</v>
      </c>
      <c r="B186">
        <v>60</v>
      </c>
      <c r="C186">
        <v>8.6176999999999992</v>
      </c>
      <c r="D186" s="1">
        <v>2.932E-6</v>
      </c>
      <c r="E186">
        <v>240</v>
      </c>
      <c r="G186">
        <v>0</v>
      </c>
      <c r="H186">
        <v>1</v>
      </c>
      <c r="I186">
        <v>0</v>
      </c>
      <c r="J186">
        <v>9</v>
      </c>
      <c r="K186">
        <v>3</v>
      </c>
      <c r="L186">
        <v>0</v>
      </c>
      <c r="M186" t="s">
        <v>11</v>
      </c>
      <c r="N186">
        <v>0</v>
      </c>
      <c r="O186">
        <v>7</v>
      </c>
      <c r="P186">
        <v>0</v>
      </c>
      <c r="Q186">
        <v>18</v>
      </c>
      <c r="R186">
        <v>2</v>
      </c>
      <c r="S186">
        <v>0</v>
      </c>
      <c r="T186" t="s">
        <v>11</v>
      </c>
      <c r="U186">
        <v>9</v>
      </c>
      <c r="V186">
        <v>21</v>
      </c>
      <c r="W186">
        <v>3</v>
      </c>
      <c r="X186">
        <v>97.5</v>
      </c>
      <c r="Y186">
        <v>8.5</v>
      </c>
      <c r="Z186">
        <v>7</v>
      </c>
      <c r="AA186" t="s">
        <v>11</v>
      </c>
      <c r="AB186">
        <v>81</v>
      </c>
      <c r="AC186">
        <v>37</v>
      </c>
      <c r="AD186">
        <v>167</v>
      </c>
      <c r="AE186">
        <v>45</v>
      </c>
      <c r="AF186">
        <v>93</v>
      </c>
      <c r="AG186">
        <v>207.5</v>
      </c>
      <c r="AH186">
        <v>187</v>
      </c>
      <c r="AI186">
        <f t="shared" si="53"/>
        <v>0.24324324324324326</v>
      </c>
      <c r="AJ186">
        <f t="shared" si="54"/>
        <v>0.12574850299401197</v>
      </c>
      <c r="AK186">
        <f t="shared" si="55"/>
        <v>6.6666666666666666E-2</v>
      </c>
      <c r="AL186">
        <f t="shared" si="56"/>
        <v>1.0483870967741935</v>
      </c>
      <c r="AM186">
        <f t="shared" si="57"/>
        <v>4.0963855421686748E-2</v>
      </c>
      <c r="AN186">
        <f t="shared" si="58"/>
        <v>3.7433155080213901E-2</v>
      </c>
    </row>
    <row r="187" spans="1:40" x14ac:dyDescent="0.25">
      <c r="A187" t="s">
        <v>195</v>
      </c>
      <c r="B187">
        <v>60.9</v>
      </c>
      <c r="C187">
        <v>8.6384000000000007</v>
      </c>
      <c r="D187" s="1">
        <v>2.48E-6</v>
      </c>
      <c r="E187">
        <v>240</v>
      </c>
      <c r="G187">
        <v>1</v>
      </c>
      <c r="H187">
        <v>4</v>
      </c>
      <c r="I187">
        <v>2</v>
      </c>
      <c r="J187">
        <v>2</v>
      </c>
      <c r="K187">
        <v>0</v>
      </c>
      <c r="L187">
        <v>0</v>
      </c>
      <c r="M187" t="s">
        <v>11</v>
      </c>
      <c r="N187">
        <v>0</v>
      </c>
      <c r="O187">
        <v>2</v>
      </c>
      <c r="P187">
        <v>1</v>
      </c>
      <c r="Q187">
        <v>11</v>
      </c>
      <c r="R187">
        <v>1</v>
      </c>
      <c r="S187">
        <v>1</v>
      </c>
      <c r="T187" t="s">
        <v>11</v>
      </c>
      <c r="U187">
        <v>9</v>
      </c>
      <c r="V187">
        <v>23.5</v>
      </c>
      <c r="W187">
        <v>4</v>
      </c>
      <c r="X187">
        <v>90</v>
      </c>
      <c r="Y187">
        <v>11</v>
      </c>
      <c r="Z187">
        <v>8</v>
      </c>
      <c r="AA187" t="s">
        <v>11</v>
      </c>
      <c r="AB187">
        <v>82</v>
      </c>
      <c r="AC187">
        <v>37</v>
      </c>
      <c r="AD187">
        <v>167</v>
      </c>
      <c r="AE187">
        <v>45</v>
      </c>
      <c r="AF187">
        <v>93</v>
      </c>
      <c r="AG187">
        <v>207.5</v>
      </c>
      <c r="AH187">
        <v>187</v>
      </c>
      <c r="AI187">
        <f t="shared" si="53"/>
        <v>0.24324324324324326</v>
      </c>
      <c r="AJ187">
        <f t="shared" si="54"/>
        <v>0.1407185628742515</v>
      </c>
      <c r="AK187">
        <f t="shared" si="55"/>
        <v>8.8888888888888892E-2</v>
      </c>
      <c r="AL187">
        <f t="shared" si="56"/>
        <v>0.967741935483871</v>
      </c>
      <c r="AM187">
        <f t="shared" si="57"/>
        <v>5.3012048192771083E-2</v>
      </c>
      <c r="AN187">
        <f t="shared" si="58"/>
        <v>4.2780748663101602E-2</v>
      </c>
    </row>
    <row r="188" spans="1:40" x14ac:dyDescent="0.25">
      <c r="A188" t="s">
        <v>196</v>
      </c>
      <c r="B188">
        <v>60.9</v>
      </c>
      <c r="C188">
        <v>8.6623000000000001</v>
      </c>
      <c r="D188" s="1">
        <v>2.9440000000000001E-6</v>
      </c>
      <c r="E188">
        <v>240</v>
      </c>
      <c r="G188">
        <v>0</v>
      </c>
      <c r="H188">
        <v>2</v>
      </c>
      <c r="I188">
        <v>0</v>
      </c>
      <c r="J188">
        <v>2</v>
      </c>
      <c r="K188">
        <v>1</v>
      </c>
      <c r="L188">
        <v>1</v>
      </c>
      <c r="M188" t="s">
        <v>11</v>
      </c>
      <c r="N188">
        <v>1</v>
      </c>
      <c r="O188">
        <v>1</v>
      </c>
      <c r="P188">
        <v>0</v>
      </c>
      <c r="Q188">
        <v>3</v>
      </c>
      <c r="R188">
        <v>1</v>
      </c>
      <c r="S188">
        <v>2</v>
      </c>
      <c r="T188" t="s">
        <v>11</v>
      </c>
      <c r="U188">
        <v>7</v>
      </c>
      <c r="V188">
        <v>22</v>
      </c>
      <c r="W188">
        <v>3</v>
      </c>
      <c r="X188">
        <v>60</v>
      </c>
      <c r="Y188">
        <v>9</v>
      </c>
      <c r="Z188">
        <v>11</v>
      </c>
      <c r="AA188" t="s">
        <v>11</v>
      </c>
      <c r="AB188">
        <v>83</v>
      </c>
      <c r="AC188">
        <v>37</v>
      </c>
      <c r="AD188">
        <v>167</v>
      </c>
      <c r="AE188">
        <v>45</v>
      </c>
      <c r="AF188">
        <v>93</v>
      </c>
      <c r="AG188">
        <v>207.5</v>
      </c>
      <c r="AH188">
        <v>187</v>
      </c>
      <c r="AI188">
        <f t="shared" si="53"/>
        <v>0.1891891891891892</v>
      </c>
      <c r="AJ188">
        <f t="shared" si="54"/>
        <v>0.1317365269461078</v>
      </c>
      <c r="AK188">
        <f t="shared" si="55"/>
        <v>6.6666666666666666E-2</v>
      </c>
      <c r="AL188">
        <f t="shared" si="56"/>
        <v>0.64516129032258063</v>
      </c>
      <c r="AM188">
        <f t="shared" si="57"/>
        <v>4.3373493975903614E-2</v>
      </c>
      <c r="AN188">
        <f t="shared" si="58"/>
        <v>5.8823529411764705E-2</v>
      </c>
    </row>
    <row r="189" spans="1:40" x14ac:dyDescent="0.25">
      <c r="A189" t="s">
        <v>197</v>
      </c>
      <c r="B189">
        <v>60.9</v>
      </c>
      <c r="C189">
        <v>8.6800999999999995</v>
      </c>
      <c r="D189" s="1">
        <v>2.9229999999999998E-6</v>
      </c>
      <c r="E189">
        <v>240</v>
      </c>
      <c r="G189">
        <v>2</v>
      </c>
      <c r="H189">
        <v>3</v>
      </c>
      <c r="I189">
        <v>0</v>
      </c>
      <c r="J189">
        <v>2</v>
      </c>
      <c r="K189">
        <v>0</v>
      </c>
      <c r="L189">
        <v>0</v>
      </c>
      <c r="M189" t="s">
        <v>11</v>
      </c>
      <c r="N189">
        <v>0</v>
      </c>
      <c r="O189">
        <v>2</v>
      </c>
      <c r="P189">
        <v>1</v>
      </c>
      <c r="Q189">
        <v>3</v>
      </c>
      <c r="R189">
        <v>3</v>
      </c>
      <c r="S189">
        <v>1</v>
      </c>
      <c r="T189" t="s">
        <v>11</v>
      </c>
      <c r="U189">
        <v>5.5</v>
      </c>
      <c r="V189">
        <v>24</v>
      </c>
      <c r="W189">
        <v>8</v>
      </c>
      <c r="X189">
        <v>34.5</v>
      </c>
      <c r="Y189">
        <v>10</v>
      </c>
      <c r="Z189">
        <v>8.5</v>
      </c>
      <c r="AA189" t="s">
        <v>11</v>
      </c>
      <c r="AB189">
        <v>84</v>
      </c>
      <c r="AC189">
        <v>37</v>
      </c>
      <c r="AD189">
        <v>167</v>
      </c>
      <c r="AE189">
        <v>45</v>
      </c>
      <c r="AF189">
        <v>93</v>
      </c>
      <c r="AG189">
        <v>207.5</v>
      </c>
      <c r="AH189">
        <v>187</v>
      </c>
      <c r="AI189">
        <f t="shared" si="53"/>
        <v>0.14864864864864866</v>
      </c>
      <c r="AJ189">
        <f t="shared" si="54"/>
        <v>0.1437125748502994</v>
      </c>
      <c r="AK189">
        <f t="shared" si="55"/>
        <v>0.17777777777777778</v>
      </c>
      <c r="AL189">
        <f t="shared" si="56"/>
        <v>0.37096774193548387</v>
      </c>
      <c r="AM189">
        <f t="shared" si="57"/>
        <v>4.8192771084337352E-2</v>
      </c>
      <c r="AN189">
        <f t="shared" si="58"/>
        <v>4.5454545454545456E-2</v>
      </c>
    </row>
    <row r="190" spans="1:40" x14ac:dyDescent="0.25">
      <c r="A190" t="s">
        <v>198</v>
      </c>
      <c r="B190">
        <v>60.9</v>
      </c>
      <c r="C190">
        <v>8.7035999999999998</v>
      </c>
      <c r="D190" s="1">
        <v>2.9359999999999999E-6</v>
      </c>
      <c r="E190">
        <v>240</v>
      </c>
      <c r="G190">
        <v>0</v>
      </c>
      <c r="H190">
        <v>3</v>
      </c>
      <c r="I190">
        <v>0</v>
      </c>
      <c r="J190">
        <v>2</v>
      </c>
      <c r="K190">
        <v>1</v>
      </c>
      <c r="L190">
        <v>1</v>
      </c>
      <c r="M190" t="s">
        <v>11</v>
      </c>
      <c r="N190">
        <v>2</v>
      </c>
      <c r="O190">
        <v>3</v>
      </c>
      <c r="P190">
        <v>0</v>
      </c>
      <c r="Q190">
        <v>2</v>
      </c>
      <c r="R190">
        <v>0</v>
      </c>
      <c r="S190">
        <v>1</v>
      </c>
      <c r="T190" t="s">
        <v>11</v>
      </c>
      <c r="U190">
        <v>8</v>
      </c>
      <c r="V190">
        <v>23</v>
      </c>
      <c r="W190">
        <v>5</v>
      </c>
      <c r="X190">
        <v>37.5</v>
      </c>
      <c r="Y190">
        <v>6</v>
      </c>
      <c r="Z190">
        <v>6</v>
      </c>
      <c r="AA190" t="s">
        <v>11</v>
      </c>
      <c r="AB190">
        <v>85</v>
      </c>
      <c r="AC190">
        <v>37</v>
      </c>
      <c r="AD190">
        <v>167</v>
      </c>
      <c r="AE190">
        <v>45</v>
      </c>
      <c r="AF190">
        <v>93</v>
      </c>
      <c r="AG190">
        <v>207.5</v>
      </c>
      <c r="AH190">
        <v>187</v>
      </c>
      <c r="AI190">
        <f t="shared" si="53"/>
        <v>0.21621621621621623</v>
      </c>
      <c r="AJ190">
        <f t="shared" si="54"/>
        <v>0.1377245508982036</v>
      </c>
      <c r="AK190">
        <f t="shared" si="55"/>
        <v>0.1111111111111111</v>
      </c>
      <c r="AL190">
        <f t="shared" si="56"/>
        <v>0.40322580645161288</v>
      </c>
      <c r="AM190">
        <f t="shared" si="57"/>
        <v>2.891566265060241E-2</v>
      </c>
      <c r="AN190">
        <f t="shared" si="58"/>
        <v>3.2085561497326207E-2</v>
      </c>
    </row>
    <row r="191" spans="1:40" x14ac:dyDescent="0.25">
      <c r="A191" t="s">
        <v>199</v>
      </c>
      <c r="B191">
        <v>60.9</v>
      </c>
      <c r="C191">
        <v>8.7226999999999997</v>
      </c>
      <c r="D191" s="1">
        <v>2.1919999999999999E-6</v>
      </c>
      <c r="E191">
        <v>240</v>
      </c>
      <c r="G191">
        <v>0</v>
      </c>
      <c r="H191">
        <v>6</v>
      </c>
      <c r="I191">
        <v>0</v>
      </c>
      <c r="J191">
        <v>0</v>
      </c>
      <c r="K191">
        <v>0</v>
      </c>
      <c r="L191">
        <v>1</v>
      </c>
      <c r="M191" t="s">
        <v>11</v>
      </c>
      <c r="N191">
        <v>1</v>
      </c>
      <c r="O191">
        <v>0</v>
      </c>
      <c r="P191">
        <v>1</v>
      </c>
      <c r="Q191">
        <v>0</v>
      </c>
      <c r="R191">
        <v>1</v>
      </c>
      <c r="S191">
        <v>0</v>
      </c>
      <c r="T191" t="s">
        <v>11</v>
      </c>
      <c r="U191">
        <v>9.5</v>
      </c>
      <c r="V191">
        <v>26</v>
      </c>
      <c r="W191">
        <v>5</v>
      </c>
      <c r="X191">
        <v>38</v>
      </c>
      <c r="Y191">
        <v>11</v>
      </c>
      <c r="Z191">
        <v>6</v>
      </c>
      <c r="AA191" t="s">
        <v>11</v>
      </c>
      <c r="AB191">
        <v>86</v>
      </c>
      <c r="AC191">
        <v>37</v>
      </c>
      <c r="AD191">
        <v>167</v>
      </c>
      <c r="AE191">
        <v>45</v>
      </c>
      <c r="AF191">
        <v>93</v>
      </c>
      <c r="AG191">
        <v>207.5</v>
      </c>
      <c r="AH191">
        <v>187</v>
      </c>
      <c r="AI191">
        <f t="shared" si="53"/>
        <v>0.25675675675675674</v>
      </c>
      <c r="AJ191">
        <f t="shared" si="54"/>
        <v>0.15568862275449102</v>
      </c>
      <c r="AK191">
        <f t="shared" si="55"/>
        <v>0.1111111111111111</v>
      </c>
      <c r="AL191">
        <f t="shared" si="56"/>
        <v>0.40860215053763443</v>
      </c>
      <c r="AM191">
        <f t="shared" si="57"/>
        <v>5.3012048192771083E-2</v>
      </c>
      <c r="AN191">
        <f t="shared" si="58"/>
        <v>3.2085561497326207E-2</v>
      </c>
    </row>
    <row r="192" spans="1:40" x14ac:dyDescent="0.25">
      <c r="A192" t="s">
        <v>200</v>
      </c>
      <c r="B192">
        <v>60.9</v>
      </c>
      <c r="C192">
        <v>8.7416999999999998</v>
      </c>
      <c r="D192" s="1">
        <v>2.942E-6</v>
      </c>
      <c r="E192">
        <v>240</v>
      </c>
      <c r="G192">
        <v>1</v>
      </c>
      <c r="H192">
        <v>2</v>
      </c>
      <c r="I192">
        <v>0</v>
      </c>
      <c r="J192">
        <v>2</v>
      </c>
      <c r="K192">
        <v>1</v>
      </c>
      <c r="L192">
        <v>0</v>
      </c>
      <c r="M192" t="s">
        <v>11</v>
      </c>
      <c r="N192">
        <v>0</v>
      </c>
      <c r="O192">
        <v>3</v>
      </c>
      <c r="P192">
        <v>0</v>
      </c>
      <c r="Q192">
        <v>4</v>
      </c>
      <c r="R192">
        <v>3</v>
      </c>
      <c r="S192">
        <v>1</v>
      </c>
      <c r="T192" t="s">
        <v>11</v>
      </c>
      <c r="U192">
        <v>3</v>
      </c>
      <c r="V192">
        <v>27</v>
      </c>
      <c r="W192">
        <v>8</v>
      </c>
      <c r="X192">
        <v>30</v>
      </c>
      <c r="Y192">
        <v>7</v>
      </c>
      <c r="Z192">
        <v>5</v>
      </c>
      <c r="AA192" t="s">
        <v>11</v>
      </c>
      <c r="AB192">
        <v>87</v>
      </c>
      <c r="AC192">
        <v>37</v>
      </c>
      <c r="AD192">
        <v>167</v>
      </c>
      <c r="AE192">
        <v>45</v>
      </c>
      <c r="AF192">
        <v>93</v>
      </c>
      <c r="AG192">
        <v>207.5</v>
      </c>
      <c r="AH192">
        <v>187</v>
      </c>
      <c r="AI192">
        <f t="shared" si="53"/>
        <v>8.1081081081081086E-2</v>
      </c>
      <c r="AJ192">
        <f t="shared" si="54"/>
        <v>0.16167664670658682</v>
      </c>
      <c r="AK192">
        <f t="shared" si="55"/>
        <v>0.17777777777777778</v>
      </c>
      <c r="AL192">
        <f t="shared" si="56"/>
        <v>0.32258064516129031</v>
      </c>
      <c r="AM192">
        <f t="shared" si="57"/>
        <v>3.3734939759036145E-2</v>
      </c>
      <c r="AN192">
        <f t="shared" si="58"/>
        <v>2.6737967914438502E-2</v>
      </c>
    </row>
    <row r="193" spans="1:40" x14ac:dyDescent="0.25">
      <c r="A193" t="s">
        <v>201</v>
      </c>
      <c r="B193">
        <v>60.9</v>
      </c>
      <c r="C193">
        <v>8.7604000000000006</v>
      </c>
      <c r="D193" s="1">
        <v>2.9380000000000001E-6</v>
      </c>
      <c r="E193">
        <v>240</v>
      </c>
      <c r="G193">
        <v>0</v>
      </c>
      <c r="H193">
        <v>0</v>
      </c>
      <c r="I193">
        <v>1</v>
      </c>
      <c r="J193">
        <v>0</v>
      </c>
      <c r="K193">
        <v>0</v>
      </c>
      <c r="L193">
        <v>0</v>
      </c>
      <c r="M193" t="s">
        <v>11</v>
      </c>
      <c r="N193">
        <v>1</v>
      </c>
      <c r="O193">
        <v>1</v>
      </c>
      <c r="P193">
        <v>2</v>
      </c>
      <c r="Q193">
        <v>7</v>
      </c>
      <c r="R193">
        <v>2</v>
      </c>
      <c r="S193">
        <v>0</v>
      </c>
      <c r="T193" t="s">
        <v>11</v>
      </c>
      <c r="U193">
        <v>9</v>
      </c>
      <c r="V193">
        <v>17</v>
      </c>
      <c r="W193">
        <v>6</v>
      </c>
      <c r="X193">
        <v>40</v>
      </c>
      <c r="Y193">
        <v>8</v>
      </c>
      <c r="Z193">
        <v>4.5</v>
      </c>
      <c r="AA193" t="s">
        <v>11</v>
      </c>
      <c r="AB193">
        <v>88</v>
      </c>
      <c r="AC193">
        <v>37</v>
      </c>
      <c r="AD193">
        <v>167</v>
      </c>
      <c r="AE193">
        <v>45</v>
      </c>
      <c r="AF193">
        <v>93</v>
      </c>
      <c r="AG193">
        <v>207.5</v>
      </c>
      <c r="AH193">
        <v>187</v>
      </c>
      <c r="AI193">
        <f t="shared" si="53"/>
        <v>0.24324324324324326</v>
      </c>
      <c r="AJ193">
        <f t="shared" si="54"/>
        <v>0.10179640718562874</v>
      </c>
      <c r="AK193">
        <f t="shared" si="55"/>
        <v>0.13333333333333333</v>
      </c>
      <c r="AL193">
        <f t="shared" si="56"/>
        <v>0.43010752688172044</v>
      </c>
      <c r="AM193">
        <f t="shared" si="57"/>
        <v>3.8554216867469883E-2</v>
      </c>
      <c r="AN193">
        <f t="shared" si="58"/>
        <v>2.4064171122994651E-2</v>
      </c>
    </row>
    <row r="194" spans="1:40" x14ac:dyDescent="0.25">
      <c r="A194" t="s">
        <v>202</v>
      </c>
      <c r="B194">
        <v>60</v>
      </c>
      <c r="C194">
        <v>8.7810000000000006</v>
      </c>
      <c r="D194" s="1">
        <v>2.9390000000000002E-6</v>
      </c>
      <c r="E194">
        <v>240</v>
      </c>
      <c r="G194">
        <v>2</v>
      </c>
      <c r="H194">
        <v>2</v>
      </c>
      <c r="I194">
        <v>1</v>
      </c>
      <c r="J194">
        <v>0</v>
      </c>
      <c r="K194">
        <v>0</v>
      </c>
      <c r="L194">
        <v>0</v>
      </c>
      <c r="M194" t="s">
        <v>11</v>
      </c>
      <c r="N194">
        <v>2</v>
      </c>
      <c r="O194">
        <v>5</v>
      </c>
      <c r="P194">
        <v>1</v>
      </c>
      <c r="Q194">
        <v>5</v>
      </c>
      <c r="R194">
        <v>1</v>
      </c>
      <c r="S194">
        <v>0</v>
      </c>
      <c r="T194" t="s">
        <v>11</v>
      </c>
      <c r="U194">
        <v>13</v>
      </c>
      <c r="V194">
        <v>29</v>
      </c>
      <c r="W194">
        <v>8</v>
      </c>
      <c r="X194">
        <v>25</v>
      </c>
      <c r="Y194">
        <v>4</v>
      </c>
      <c r="Z194">
        <v>6.5</v>
      </c>
      <c r="AA194" t="s">
        <v>11</v>
      </c>
      <c r="AB194">
        <v>89</v>
      </c>
      <c r="AC194">
        <v>37</v>
      </c>
      <c r="AD194">
        <v>167</v>
      </c>
      <c r="AE194">
        <v>45</v>
      </c>
      <c r="AF194">
        <v>93</v>
      </c>
      <c r="AG194">
        <v>207.5</v>
      </c>
      <c r="AH194">
        <v>187</v>
      </c>
      <c r="AI194">
        <f t="shared" si="53"/>
        <v>0.35135135135135137</v>
      </c>
      <c r="AJ194">
        <f t="shared" si="54"/>
        <v>0.17365269461077845</v>
      </c>
      <c r="AK194">
        <f t="shared" si="55"/>
        <v>0.17777777777777778</v>
      </c>
      <c r="AL194">
        <f t="shared" si="56"/>
        <v>0.26881720430107525</v>
      </c>
      <c r="AM194">
        <f t="shared" si="57"/>
        <v>1.9277108433734941E-2</v>
      </c>
      <c r="AN194">
        <f t="shared" si="58"/>
        <v>3.4759358288770054E-2</v>
      </c>
    </row>
    <row r="195" spans="1:40" x14ac:dyDescent="0.25">
      <c r="A195" t="s">
        <v>203</v>
      </c>
      <c r="B195">
        <v>60.9</v>
      </c>
      <c r="C195">
        <v>8.8002000000000002</v>
      </c>
      <c r="D195" s="1">
        <v>2.9119999999999998E-6</v>
      </c>
      <c r="E195">
        <v>240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1</v>
      </c>
      <c r="M195" t="s">
        <v>11</v>
      </c>
      <c r="N195">
        <v>2</v>
      </c>
      <c r="O195">
        <v>2</v>
      </c>
      <c r="P195">
        <v>0</v>
      </c>
      <c r="Q195">
        <v>1</v>
      </c>
      <c r="R195">
        <v>4</v>
      </c>
      <c r="S195">
        <v>0</v>
      </c>
      <c r="T195" t="s">
        <v>11</v>
      </c>
      <c r="U195">
        <v>5</v>
      </c>
      <c r="V195">
        <v>20</v>
      </c>
      <c r="W195">
        <v>5</v>
      </c>
      <c r="X195">
        <v>26.5</v>
      </c>
      <c r="Y195">
        <v>14</v>
      </c>
      <c r="Z195">
        <v>8</v>
      </c>
      <c r="AA195" t="s">
        <v>11</v>
      </c>
      <c r="AB195">
        <v>90</v>
      </c>
      <c r="AC195">
        <v>37</v>
      </c>
      <c r="AD195">
        <v>167</v>
      </c>
      <c r="AE195">
        <v>45</v>
      </c>
      <c r="AF195">
        <v>93</v>
      </c>
      <c r="AG195">
        <v>207.5</v>
      </c>
      <c r="AH195">
        <v>187</v>
      </c>
      <c r="AI195">
        <f t="shared" si="53"/>
        <v>0.13513513513513514</v>
      </c>
      <c r="AJ195">
        <f t="shared" si="54"/>
        <v>0.11976047904191617</v>
      </c>
      <c r="AK195">
        <f t="shared" si="55"/>
        <v>0.1111111111111111</v>
      </c>
      <c r="AL195">
        <f t="shared" si="56"/>
        <v>0.28494623655913981</v>
      </c>
      <c r="AM195">
        <f t="shared" si="57"/>
        <v>6.746987951807229E-2</v>
      </c>
      <c r="AN195">
        <f t="shared" si="58"/>
        <v>4.2780748663101602E-2</v>
      </c>
    </row>
    <row r="196" spans="1:40" x14ac:dyDescent="0.25">
      <c r="A196" t="s">
        <v>204</v>
      </c>
      <c r="B196">
        <v>60.9</v>
      </c>
      <c r="C196">
        <v>8.8209</v>
      </c>
      <c r="D196" s="1">
        <v>2.9359999999999999E-6</v>
      </c>
      <c r="E196">
        <v>240</v>
      </c>
      <c r="G196">
        <v>0</v>
      </c>
      <c r="H196">
        <v>1</v>
      </c>
      <c r="I196">
        <v>1</v>
      </c>
      <c r="J196">
        <v>2</v>
      </c>
      <c r="K196">
        <v>0</v>
      </c>
      <c r="L196">
        <v>0</v>
      </c>
      <c r="M196" t="s">
        <v>11</v>
      </c>
      <c r="N196">
        <v>2</v>
      </c>
      <c r="O196">
        <v>4</v>
      </c>
      <c r="P196">
        <v>0</v>
      </c>
      <c r="Q196">
        <v>2</v>
      </c>
      <c r="R196">
        <v>1</v>
      </c>
      <c r="S196">
        <v>1</v>
      </c>
      <c r="T196" t="s">
        <v>11</v>
      </c>
      <c r="U196">
        <v>7</v>
      </c>
      <c r="V196">
        <v>25</v>
      </c>
      <c r="W196">
        <v>4</v>
      </c>
      <c r="X196">
        <v>17.5</v>
      </c>
      <c r="Y196">
        <v>2.5</v>
      </c>
      <c r="Z196">
        <v>2</v>
      </c>
      <c r="AA196" t="s">
        <v>11</v>
      </c>
      <c r="AB196">
        <v>91</v>
      </c>
      <c r="AC196">
        <v>37</v>
      </c>
      <c r="AD196">
        <v>167</v>
      </c>
      <c r="AE196">
        <v>45</v>
      </c>
      <c r="AF196">
        <v>93</v>
      </c>
      <c r="AG196">
        <v>207.5</v>
      </c>
      <c r="AH196">
        <v>187</v>
      </c>
      <c r="AI196">
        <f t="shared" si="53"/>
        <v>0.1891891891891892</v>
      </c>
      <c r="AJ196">
        <f t="shared" si="54"/>
        <v>0.1497005988023952</v>
      </c>
      <c r="AK196">
        <f t="shared" si="55"/>
        <v>8.8888888888888892E-2</v>
      </c>
      <c r="AL196">
        <f t="shared" si="56"/>
        <v>0.18817204301075269</v>
      </c>
      <c r="AM196">
        <f t="shared" si="57"/>
        <v>1.2048192771084338E-2</v>
      </c>
      <c r="AN196">
        <f t="shared" si="58"/>
        <v>1.06951871657754E-2</v>
      </c>
    </row>
    <row r="197" spans="1:40" x14ac:dyDescent="0.25">
      <c r="A197" t="s">
        <v>205</v>
      </c>
      <c r="B197">
        <v>60.9</v>
      </c>
      <c r="C197">
        <v>8.8386999999999993</v>
      </c>
      <c r="D197" s="1">
        <v>2.3300000000000001E-6</v>
      </c>
      <c r="E197">
        <v>240</v>
      </c>
      <c r="G197">
        <v>0</v>
      </c>
      <c r="H197">
        <v>0</v>
      </c>
      <c r="I197">
        <v>1</v>
      </c>
      <c r="J197">
        <v>2</v>
      </c>
      <c r="K197">
        <v>0</v>
      </c>
      <c r="L197">
        <v>1</v>
      </c>
      <c r="M197" t="s">
        <v>11</v>
      </c>
      <c r="N197">
        <v>1</v>
      </c>
      <c r="O197">
        <v>3</v>
      </c>
      <c r="P197">
        <v>2</v>
      </c>
      <c r="Q197">
        <v>2</v>
      </c>
      <c r="R197">
        <v>1</v>
      </c>
      <c r="S197">
        <v>1</v>
      </c>
      <c r="T197" t="s">
        <v>11</v>
      </c>
      <c r="U197">
        <v>3</v>
      </c>
      <c r="V197">
        <v>29</v>
      </c>
      <c r="W197">
        <v>5</v>
      </c>
      <c r="X197">
        <v>12.5</v>
      </c>
      <c r="Y197">
        <v>4</v>
      </c>
      <c r="Z197">
        <v>7</v>
      </c>
      <c r="AA197" t="s">
        <v>11</v>
      </c>
      <c r="AB197">
        <v>92</v>
      </c>
      <c r="AC197">
        <v>37</v>
      </c>
      <c r="AD197">
        <v>167</v>
      </c>
      <c r="AE197">
        <v>45</v>
      </c>
      <c r="AF197">
        <v>93</v>
      </c>
      <c r="AG197">
        <v>207.5</v>
      </c>
      <c r="AH197">
        <v>187</v>
      </c>
      <c r="AI197">
        <f t="shared" ref="AI197:AI260" si="59">U197/AC197</f>
        <v>8.1081081081081086E-2</v>
      </c>
      <c r="AJ197">
        <f t="shared" ref="AJ197:AJ260" si="60">V197/AD197</f>
        <v>0.17365269461077845</v>
      </c>
      <c r="AK197">
        <f t="shared" ref="AK197:AK260" si="61">W197/AE197</f>
        <v>0.1111111111111111</v>
      </c>
      <c r="AL197">
        <f t="shared" ref="AL197:AL260" si="62">X197/AF197</f>
        <v>0.13440860215053763</v>
      </c>
      <c r="AM197">
        <f t="shared" ref="AM197:AM260" si="63">Y197/AG197</f>
        <v>1.9277108433734941E-2</v>
      </c>
      <c r="AN197">
        <f t="shared" ref="AN197:AN260" si="64">Z197/AH197</f>
        <v>3.7433155080213901E-2</v>
      </c>
    </row>
    <row r="198" spans="1:40" x14ac:dyDescent="0.25">
      <c r="A198" t="s">
        <v>206</v>
      </c>
      <c r="B198">
        <v>60.9</v>
      </c>
      <c r="C198">
        <v>8.8591999999999995</v>
      </c>
      <c r="D198" s="1">
        <v>2.9340000000000002E-6</v>
      </c>
      <c r="E198">
        <v>240</v>
      </c>
      <c r="G198">
        <v>1</v>
      </c>
      <c r="H198">
        <v>1</v>
      </c>
      <c r="I198">
        <v>0</v>
      </c>
      <c r="J198">
        <v>1</v>
      </c>
      <c r="K198">
        <v>0</v>
      </c>
      <c r="L198">
        <v>1</v>
      </c>
      <c r="M198" t="s">
        <v>11</v>
      </c>
      <c r="N198">
        <v>3</v>
      </c>
      <c r="O198">
        <v>1</v>
      </c>
      <c r="P198">
        <v>1</v>
      </c>
      <c r="Q198">
        <v>1</v>
      </c>
      <c r="R198">
        <v>0</v>
      </c>
      <c r="S198">
        <v>0</v>
      </c>
      <c r="T198" t="s">
        <v>11</v>
      </c>
      <c r="U198">
        <v>11</v>
      </c>
      <c r="V198">
        <v>20</v>
      </c>
      <c r="W198">
        <v>3</v>
      </c>
      <c r="X198">
        <v>17</v>
      </c>
      <c r="Y198">
        <v>6</v>
      </c>
      <c r="Z198">
        <v>3</v>
      </c>
      <c r="AA198" t="s">
        <v>11</v>
      </c>
      <c r="AB198">
        <v>93</v>
      </c>
      <c r="AC198">
        <v>37</v>
      </c>
      <c r="AD198">
        <v>167</v>
      </c>
      <c r="AE198">
        <v>45</v>
      </c>
      <c r="AF198">
        <v>93</v>
      </c>
      <c r="AG198">
        <v>207.5</v>
      </c>
      <c r="AH198">
        <v>187</v>
      </c>
      <c r="AI198">
        <f t="shared" si="59"/>
        <v>0.29729729729729731</v>
      </c>
      <c r="AJ198">
        <f t="shared" si="60"/>
        <v>0.11976047904191617</v>
      </c>
      <c r="AK198">
        <f t="shared" si="61"/>
        <v>6.6666666666666666E-2</v>
      </c>
      <c r="AL198">
        <f t="shared" si="62"/>
        <v>0.18279569892473119</v>
      </c>
      <c r="AM198">
        <f t="shared" si="63"/>
        <v>2.891566265060241E-2</v>
      </c>
      <c r="AN198">
        <f t="shared" si="64"/>
        <v>1.6042780748663103E-2</v>
      </c>
    </row>
    <row r="199" spans="1:40" x14ac:dyDescent="0.25">
      <c r="A199" t="s">
        <v>207</v>
      </c>
      <c r="B199">
        <v>60.9</v>
      </c>
      <c r="C199">
        <v>8.8770000000000007</v>
      </c>
      <c r="D199" s="1">
        <v>2.1160000000000002E-6</v>
      </c>
      <c r="E199">
        <v>240</v>
      </c>
      <c r="G199">
        <v>0</v>
      </c>
      <c r="H199">
        <v>3</v>
      </c>
      <c r="I199">
        <v>0</v>
      </c>
      <c r="J199">
        <v>1</v>
      </c>
      <c r="K199">
        <v>0</v>
      </c>
      <c r="L199">
        <v>0</v>
      </c>
      <c r="M199" t="s">
        <v>11</v>
      </c>
      <c r="N199">
        <v>0</v>
      </c>
      <c r="O199">
        <v>4</v>
      </c>
      <c r="P199">
        <v>0</v>
      </c>
      <c r="Q199">
        <v>1</v>
      </c>
      <c r="R199">
        <v>1</v>
      </c>
      <c r="S199">
        <v>1</v>
      </c>
      <c r="T199" t="s">
        <v>11</v>
      </c>
      <c r="U199">
        <v>2</v>
      </c>
      <c r="V199">
        <v>26.5</v>
      </c>
      <c r="W199">
        <v>2</v>
      </c>
      <c r="X199">
        <v>16</v>
      </c>
      <c r="Y199">
        <v>6</v>
      </c>
      <c r="Z199">
        <v>1.5</v>
      </c>
      <c r="AA199" t="s">
        <v>11</v>
      </c>
      <c r="AB199">
        <v>94</v>
      </c>
      <c r="AC199">
        <v>37</v>
      </c>
      <c r="AD199">
        <v>167</v>
      </c>
      <c r="AE199">
        <v>45</v>
      </c>
      <c r="AF199">
        <v>93</v>
      </c>
      <c r="AG199">
        <v>207.5</v>
      </c>
      <c r="AH199">
        <v>187</v>
      </c>
      <c r="AI199">
        <f t="shared" si="59"/>
        <v>5.4054054054054057E-2</v>
      </c>
      <c r="AJ199">
        <f t="shared" si="60"/>
        <v>0.15868263473053892</v>
      </c>
      <c r="AK199">
        <f t="shared" si="61"/>
        <v>4.4444444444444446E-2</v>
      </c>
      <c r="AL199">
        <f t="shared" si="62"/>
        <v>0.17204301075268819</v>
      </c>
      <c r="AM199">
        <f t="shared" si="63"/>
        <v>2.891566265060241E-2</v>
      </c>
      <c r="AN199">
        <f t="shared" si="64"/>
        <v>8.0213903743315516E-3</v>
      </c>
    </row>
    <row r="200" spans="1:40" x14ac:dyDescent="0.25">
      <c r="A200" t="s">
        <v>208</v>
      </c>
      <c r="B200">
        <v>60.9</v>
      </c>
      <c r="C200">
        <v>8.9010999999999996</v>
      </c>
      <c r="D200" s="1">
        <v>2.943E-6</v>
      </c>
      <c r="E200">
        <v>240</v>
      </c>
      <c r="G200">
        <v>1</v>
      </c>
      <c r="H200">
        <v>2</v>
      </c>
      <c r="I200">
        <v>0</v>
      </c>
      <c r="J200">
        <v>0</v>
      </c>
      <c r="K200">
        <v>1</v>
      </c>
      <c r="L200">
        <v>0</v>
      </c>
      <c r="M200" t="s">
        <v>11</v>
      </c>
      <c r="N200">
        <v>2</v>
      </c>
      <c r="O200">
        <v>1</v>
      </c>
      <c r="P200">
        <v>0</v>
      </c>
      <c r="Q200">
        <v>2</v>
      </c>
      <c r="R200">
        <v>0</v>
      </c>
      <c r="S200">
        <v>0</v>
      </c>
      <c r="T200" t="s">
        <v>11</v>
      </c>
      <c r="U200">
        <v>8.5</v>
      </c>
      <c r="V200">
        <v>23</v>
      </c>
      <c r="W200">
        <v>3</v>
      </c>
      <c r="X200">
        <v>9.5</v>
      </c>
      <c r="Y200">
        <v>5.5</v>
      </c>
      <c r="Z200">
        <v>3</v>
      </c>
      <c r="AA200" t="s">
        <v>11</v>
      </c>
      <c r="AB200">
        <v>95</v>
      </c>
      <c r="AC200">
        <v>37</v>
      </c>
      <c r="AD200">
        <v>167</v>
      </c>
      <c r="AE200">
        <v>45</v>
      </c>
      <c r="AF200">
        <v>93</v>
      </c>
      <c r="AG200">
        <v>207.5</v>
      </c>
      <c r="AH200">
        <v>187</v>
      </c>
      <c r="AI200">
        <f t="shared" si="59"/>
        <v>0.22972972972972974</v>
      </c>
      <c r="AJ200">
        <f t="shared" si="60"/>
        <v>0.1377245508982036</v>
      </c>
      <c r="AK200">
        <f t="shared" si="61"/>
        <v>6.6666666666666666E-2</v>
      </c>
      <c r="AL200">
        <f t="shared" si="62"/>
        <v>0.10215053763440861</v>
      </c>
      <c r="AM200">
        <f t="shared" si="63"/>
        <v>2.6506024096385541E-2</v>
      </c>
      <c r="AN200">
        <f t="shared" si="64"/>
        <v>1.6042780748663103E-2</v>
      </c>
    </row>
    <row r="201" spans="1:40" x14ac:dyDescent="0.25">
      <c r="A201" t="s">
        <v>209</v>
      </c>
      <c r="B201">
        <v>13.4</v>
      </c>
      <c r="C201">
        <v>8.9220000000000006</v>
      </c>
      <c r="D201" s="1">
        <v>2.9340000000000002E-6</v>
      </c>
      <c r="E201">
        <v>240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 t="s">
        <v>11</v>
      </c>
      <c r="N201">
        <v>1</v>
      </c>
      <c r="O201">
        <v>0</v>
      </c>
      <c r="P201">
        <v>0</v>
      </c>
      <c r="Q201">
        <v>0</v>
      </c>
      <c r="R201">
        <v>1</v>
      </c>
      <c r="S201">
        <v>0</v>
      </c>
      <c r="T201" t="s">
        <v>11</v>
      </c>
      <c r="U201">
        <v>2</v>
      </c>
      <c r="V201">
        <v>6</v>
      </c>
      <c r="W201">
        <v>1</v>
      </c>
      <c r="X201">
        <v>1</v>
      </c>
      <c r="Y201">
        <v>4</v>
      </c>
      <c r="Z201">
        <v>0</v>
      </c>
      <c r="AA201" t="s">
        <v>11</v>
      </c>
      <c r="AB201">
        <v>96</v>
      </c>
      <c r="AC201">
        <v>37</v>
      </c>
      <c r="AD201">
        <v>167</v>
      </c>
      <c r="AE201">
        <v>45</v>
      </c>
      <c r="AF201">
        <v>93</v>
      </c>
      <c r="AG201">
        <v>207.5</v>
      </c>
      <c r="AH201">
        <v>187</v>
      </c>
      <c r="AI201">
        <f t="shared" si="59"/>
        <v>5.4054054054054057E-2</v>
      </c>
      <c r="AJ201">
        <f t="shared" si="60"/>
        <v>3.5928143712574849E-2</v>
      </c>
      <c r="AK201">
        <f t="shared" si="61"/>
        <v>2.2222222222222223E-2</v>
      </c>
      <c r="AL201">
        <f t="shared" si="62"/>
        <v>1.0752688172043012E-2</v>
      </c>
      <c r="AM201">
        <f t="shared" si="63"/>
        <v>1.9277108433734941E-2</v>
      </c>
      <c r="AN201">
        <f t="shared" si="64"/>
        <v>0</v>
      </c>
    </row>
    <row r="206" spans="1:40" x14ac:dyDescent="0.25">
      <c r="A206" t="s">
        <v>210</v>
      </c>
      <c r="B206">
        <v>30.9</v>
      </c>
      <c r="C206">
        <v>6.9981</v>
      </c>
      <c r="D206" s="1">
        <v>3.6040000000000001E-6</v>
      </c>
      <c r="E206">
        <v>241</v>
      </c>
      <c r="G206">
        <v>0</v>
      </c>
      <c r="H206">
        <v>10</v>
      </c>
      <c r="I206">
        <v>3</v>
      </c>
      <c r="J206">
        <v>0</v>
      </c>
      <c r="K206">
        <v>0</v>
      </c>
      <c r="L206">
        <v>1</v>
      </c>
      <c r="M206" t="s">
        <v>11</v>
      </c>
      <c r="N206">
        <v>1</v>
      </c>
      <c r="O206">
        <v>14</v>
      </c>
      <c r="P206">
        <v>4</v>
      </c>
      <c r="Q206">
        <v>1</v>
      </c>
      <c r="R206">
        <v>0</v>
      </c>
      <c r="S206">
        <v>1</v>
      </c>
      <c r="T206" t="s">
        <v>11</v>
      </c>
      <c r="U206">
        <v>0.5</v>
      </c>
      <c r="V206">
        <v>40</v>
      </c>
      <c r="W206">
        <v>10</v>
      </c>
      <c r="X206">
        <v>0.5</v>
      </c>
      <c r="Y206">
        <v>1</v>
      </c>
      <c r="Z206">
        <v>4</v>
      </c>
      <c r="AA206" t="s">
        <v>11</v>
      </c>
      <c r="AB206">
        <v>0</v>
      </c>
      <c r="AC206">
        <f>-1.435*AB206+288.75</f>
        <v>288.75</v>
      </c>
      <c r="AD206">
        <f>-17.235*AB206+2922.3</f>
        <v>2922.3</v>
      </c>
      <c r="AE206">
        <f>-4*AB206+692.33</f>
        <v>692.33</v>
      </c>
      <c r="AF206">
        <f>-0.165*AB206+67.417</f>
        <v>67.417000000000002</v>
      </c>
      <c r="AG206">
        <f>0.775*AB206+176.75</f>
        <v>176.75</v>
      </c>
      <c r="AH206">
        <f>0.71*AB206+158.67</f>
        <v>158.66999999999999</v>
      </c>
      <c r="AI206">
        <f t="shared" si="59"/>
        <v>1.7316017316017316E-3</v>
      </c>
      <c r="AJ206">
        <f t="shared" si="60"/>
        <v>1.3687848612394346E-2</v>
      </c>
      <c r="AK206">
        <f t="shared" si="61"/>
        <v>1.4443979027342452E-2</v>
      </c>
      <c r="AL206">
        <f t="shared" si="62"/>
        <v>7.4165269887417114E-3</v>
      </c>
      <c r="AM206">
        <f t="shared" si="63"/>
        <v>5.6577086280056579E-3</v>
      </c>
      <c r="AN206">
        <f t="shared" si="64"/>
        <v>2.5209554421125609E-2</v>
      </c>
    </row>
    <row r="207" spans="1:40" x14ac:dyDescent="0.25">
      <c r="A207" t="s">
        <v>211</v>
      </c>
      <c r="B207">
        <v>30.9</v>
      </c>
      <c r="C207">
        <v>7.0204000000000004</v>
      </c>
      <c r="D207" s="1">
        <v>3.2569999999999999E-6</v>
      </c>
      <c r="E207">
        <v>241</v>
      </c>
      <c r="G207">
        <v>1</v>
      </c>
      <c r="H207">
        <v>19</v>
      </c>
      <c r="I207">
        <v>5</v>
      </c>
      <c r="J207">
        <v>2</v>
      </c>
      <c r="K207">
        <v>0</v>
      </c>
      <c r="L207">
        <v>0</v>
      </c>
      <c r="M207" t="s">
        <v>11</v>
      </c>
      <c r="N207">
        <v>2</v>
      </c>
      <c r="O207">
        <v>19</v>
      </c>
      <c r="P207">
        <v>5</v>
      </c>
      <c r="Q207">
        <v>0</v>
      </c>
      <c r="R207">
        <v>0</v>
      </c>
      <c r="S207">
        <v>1</v>
      </c>
      <c r="T207" t="s">
        <v>11</v>
      </c>
      <c r="U207">
        <v>4</v>
      </c>
      <c r="V207">
        <v>59</v>
      </c>
      <c r="W207">
        <v>15</v>
      </c>
      <c r="X207">
        <v>2</v>
      </c>
      <c r="Y207">
        <v>0</v>
      </c>
      <c r="Z207">
        <v>1</v>
      </c>
      <c r="AA207" t="s">
        <v>11</v>
      </c>
      <c r="AB207">
        <v>1</v>
      </c>
      <c r="AC207">
        <f t="shared" ref="AC207:AC270" si="65">-1.435*AB207+288.75</f>
        <v>287.315</v>
      </c>
      <c r="AD207">
        <f t="shared" ref="AD207:AD270" si="66">-17.235*AB207+2922.3</f>
        <v>2905.0650000000001</v>
      </c>
      <c r="AE207">
        <f t="shared" ref="AE207:AE270" si="67">-4*AB207+692.33</f>
        <v>688.33</v>
      </c>
      <c r="AF207">
        <f t="shared" ref="AF207:AF270" si="68">-0.165*AB207+67.417</f>
        <v>67.251999999999995</v>
      </c>
      <c r="AG207">
        <f t="shared" ref="AG207:AG270" si="69">0.775*AB207+176.75</f>
        <v>177.52500000000001</v>
      </c>
      <c r="AH207">
        <f t="shared" ref="AH207:AH270" si="70">0.71*AB207+158.67</f>
        <v>159.38</v>
      </c>
      <c r="AI207">
        <f t="shared" si="59"/>
        <v>1.3922001983885282E-2</v>
      </c>
      <c r="AJ207">
        <f t="shared" si="60"/>
        <v>2.0309356245040988E-2</v>
      </c>
      <c r="AK207">
        <f t="shared" si="61"/>
        <v>2.1791873084131157E-2</v>
      </c>
      <c r="AL207">
        <f t="shared" si="62"/>
        <v>2.9738892523642421E-2</v>
      </c>
      <c r="AM207">
        <f t="shared" si="63"/>
        <v>0</v>
      </c>
      <c r="AN207">
        <f t="shared" si="64"/>
        <v>6.2743129627305808E-3</v>
      </c>
    </row>
    <row r="208" spans="1:40" x14ac:dyDescent="0.25">
      <c r="A208" t="s">
        <v>212</v>
      </c>
      <c r="B208">
        <v>30.9</v>
      </c>
      <c r="C208">
        <v>7.0388999999999999</v>
      </c>
      <c r="D208" s="1">
        <v>3.0299999999999998E-6</v>
      </c>
      <c r="E208">
        <v>240</v>
      </c>
      <c r="G208">
        <v>1</v>
      </c>
      <c r="H208">
        <v>17</v>
      </c>
      <c r="I208">
        <v>4</v>
      </c>
      <c r="J208">
        <v>0</v>
      </c>
      <c r="K208">
        <v>0</v>
      </c>
      <c r="L208">
        <v>0</v>
      </c>
      <c r="M208" t="s">
        <v>11</v>
      </c>
      <c r="N208">
        <v>3</v>
      </c>
      <c r="O208">
        <v>25</v>
      </c>
      <c r="P208">
        <v>6</v>
      </c>
      <c r="Q208">
        <v>0</v>
      </c>
      <c r="R208">
        <v>3</v>
      </c>
      <c r="S208">
        <v>0</v>
      </c>
      <c r="T208" t="s">
        <v>11</v>
      </c>
      <c r="U208">
        <v>4.5</v>
      </c>
      <c r="V208">
        <v>68.5</v>
      </c>
      <c r="W208">
        <v>13</v>
      </c>
      <c r="X208">
        <v>0.5</v>
      </c>
      <c r="Y208">
        <v>4</v>
      </c>
      <c r="Z208">
        <v>0</v>
      </c>
      <c r="AA208" t="s">
        <v>11</v>
      </c>
      <c r="AB208">
        <v>2</v>
      </c>
      <c r="AC208">
        <f t="shared" si="65"/>
        <v>285.88</v>
      </c>
      <c r="AD208">
        <f t="shared" si="66"/>
        <v>2887.8300000000004</v>
      </c>
      <c r="AE208">
        <f t="shared" si="67"/>
        <v>684.33</v>
      </c>
      <c r="AF208">
        <f t="shared" si="68"/>
        <v>67.087000000000003</v>
      </c>
      <c r="AG208">
        <f t="shared" si="69"/>
        <v>178.3</v>
      </c>
      <c r="AH208">
        <f t="shared" si="70"/>
        <v>160.08999999999997</v>
      </c>
      <c r="AI208">
        <f t="shared" si="59"/>
        <v>1.5740870295228769E-2</v>
      </c>
      <c r="AJ208">
        <f t="shared" si="60"/>
        <v>2.3720232839190669E-2</v>
      </c>
      <c r="AK208">
        <f t="shared" si="61"/>
        <v>1.8996682886911285E-2</v>
      </c>
      <c r="AL208">
        <f t="shared" si="62"/>
        <v>7.4530087796443418E-3</v>
      </c>
      <c r="AM208">
        <f t="shared" si="63"/>
        <v>2.2434099831744249E-2</v>
      </c>
      <c r="AN208">
        <f t="shared" si="64"/>
        <v>0</v>
      </c>
    </row>
    <row r="209" spans="1:40" x14ac:dyDescent="0.25">
      <c r="A209" t="s">
        <v>213</v>
      </c>
      <c r="B209">
        <v>30</v>
      </c>
      <c r="C209">
        <v>7.0579999999999998</v>
      </c>
      <c r="D209" s="1">
        <v>3.343E-6</v>
      </c>
      <c r="E209">
        <v>240</v>
      </c>
      <c r="G209">
        <v>0</v>
      </c>
      <c r="H209">
        <v>27</v>
      </c>
      <c r="I209">
        <v>5</v>
      </c>
      <c r="J209">
        <v>0</v>
      </c>
      <c r="K209">
        <v>2</v>
      </c>
      <c r="L209">
        <v>0</v>
      </c>
      <c r="M209" t="s">
        <v>11</v>
      </c>
      <c r="N209">
        <v>0</v>
      </c>
      <c r="O209">
        <v>27</v>
      </c>
      <c r="P209">
        <v>3</v>
      </c>
      <c r="Q209">
        <v>0</v>
      </c>
      <c r="R209">
        <v>0</v>
      </c>
      <c r="S209">
        <v>1</v>
      </c>
      <c r="T209" t="s">
        <v>11</v>
      </c>
      <c r="U209">
        <v>3</v>
      </c>
      <c r="V209">
        <v>78</v>
      </c>
      <c r="W209">
        <v>12</v>
      </c>
      <c r="X209">
        <v>1</v>
      </c>
      <c r="Y209">
        <v>3</v>
      </c>
      <c r="Z209">
        <v>3</v>
      </c>
      <c r="AA209" t="s">
        <v>11</v>
      </c>
      <c r="AB209">
        <v>3</v>
      </c>
      <c r="AC209">
        <f t="shared" si="65"/>
        <v>284.44499999999999</v>
      </c>
      <c r="AD209">
        <f t="shared" si="66"/>
        <v>2870.5950000000003</v>
      </c>
      <c r="AE209">
        <f t="shared" si="67"/>
        <v>680.33</v>
      </c>
      <c r="AF209">
        <f t="shared" si="68"/>
        <v>66.921999999999997</v>
      </c>
      <c r="AG209">
        <f t="shared" si="69"/>
        <v>179.07499999999999</v>
      </c>
      <c r="AH209">
        <f t="shared" si="70"/>
        <v>160.79999999999998</v>
      </c>
      <c r="AI209">
        <f t="shared" si="59"/>
        <v>1.0546854400675E-2</v>
      </c>
      <c r="AJ209">
        <f t="shared" si="60"/>
        <v>2.717206711500577E-2</v>
      </c>
      <c r="AK209">
        <f t="shared" si="61"/>
        <v>1.7638498963738185E-2</v>
      </c>
      <c r="AL209">
        <f t="shared" si="62"/>
        <v>1.4942769193987031E-2</v>
      </c>
      <c r="AM209">
        <f t="shared" si="63"/>
        <v>1.6752757224626554E-2</v>
      </c>
      <c r="AN209">
        <f t="shared" si="64"/>
        <v>1.865671641791045E-2</v>
      </c>
    </row>
    <row r="210" spans="1:40" x14ac:dyDescent="0.25">
      <c r="A210" t="s">
        <v>214</v>
      </c>
      <c r="B210">
        <v>30.9</v>
      </c>
      <c r="C210">
        <v>7.0804</v>
      </c>
      <c r="D210" s="1">
        <v>3.523E-6</v>
      </c>
      <c r="E210">
        <v>240</v>
      </c>
      <c r="G210">
        <v>5</v>
      </c>
      <c r="H210">
        <v>33</v>
      </c>
      <c r="I210">
        <v>9</v>
      </c>
      <c r="J210">
        <v>0</v>
      </c>
      <c r="K210">
        <v>0</v>
      </c>
      <c r="L210">
        <v>0</v>
      </c>
      <c r="M210" t="s">
        <v>11</v>
      </c>
      <c r="N210">
        <v>3</v>
      </c>
      <c r="O210">
        <v>42</v>
      </c>
      <c r="P210">
        <v>9</v>
      </c>
      <c r="Q210">
        <v>0</v>
      </c>
      <c r="R210">
        <v>1</v>
      </c>
      <c r="S210">
        <v>4</v>
      </c>
      <c r="T210" t="s">
        <v>11</v>
      </c>
      <c r="U210">
        <v>12</v>
      </c>
      <c r="V210">
        <v>109</v>
      </c>
      <c r="W210">
        <v>28</v>
      </c>
      <c r="X210">
        <v>0</v>
      </c>
      <c r="Y210">
        <v>6</v>
      </c>
      <c r="Z210">
        <v>8</v>
      </c>
      <c r="AA210" t="s">
        <v>11</v>
      </c>
      <c r="AB210">
        <v>4</v>
      </c>
      <c r="AC210">
        <f t="shared" si="65"/>
        <v>283.01</v>
      </c>
      <c r="AD210">
        <f t="shared" si="66"/>
        <v>2853.36</v>
      </c>
      <c r="AE210">
        <f t="shared" si="67"/>
        <v>676.33</v>
      </c>
      <c r="AF210">
        <f t="shared" si="68"/>
        <v>66.757000000000005</v>
      </c>
      <c r="AG210">
        <f t="shared" si="69"/>
        <v>179.85</v>
      </c>
      <c r="AH210">
        <f t="shared" si="70"/>
        <v>161.51</v>
      </c>
      <c r="AI210">
        <f t="shared" si="59"/>
        <v>4.2401328574962018E-2</v>
      </c>
      <c r="AJ210">
        <f t="shared" si="60"/>
        <v>3.8200577564695658E-2</v>
      </c>
      <c r="AK210">
        <f t="shared" si="61"/>
        <v>4.139990832877441E-2</v>
      </c>
      <c r="AL210">
        <f t="shared" si="62"/>
        <v>0</v>
      </c>
      <c r="AM210">
        <f t="shared" si="63"/>
        <v>3.336113427856547E-2</v>
      </c>
      <c r="AN210">
        <f t="shared" si="64"/>
        <v>4.9532536685034982E-2</v>
      </c>
    </row>
    <row r="211" spans="1:40" x14ac:dyDescent="0.25">
      <c r="A211" t="s">
        <v>215</v>
      </c>
      <c r="B211">
        <v>30.9</v>
      </c>
      <c r="C211">
        <v>7.0987999999999998</v>
      </c>
      <c r="D211" s="1">
        <v>3.5149999999999998E-6</v>
      </c>
      <c r="E211">
        <v>240</v>
      </c>
      <c r="G211">
        <v>0</v>
      </c>
      <c r="H211">
        <v>31</v>
      </c>
      <c r="I211">
        <v>9</v>
      </c>
      <c r="J211">
        <v>1</v>
      </c>
      <c r="K211">
        <v>0</v>
      </c>
      <c r="L211">
        <v>0</v>
      </c>
      <c r="M211" t="s">
        <v>11</v>
      </c>
      <c r="N211">
        <v>2</v>
      </c>
      <c r="O211">
        <v>33</v>
      </c>
      <c r="P211">
        <v>12</v>
      </c>
      <c r="Q211">
        <v>0</v>
      </c>
      <c r="R211">
        <v>0</v>
      </c>
      <c r="S211">
        <v>0</v>
      </c>
      <c r="T211" t="s">
        <v>11</v>
      </c>
      <c r="U211">
        <v>4</v>
      </c>
      <c r="V211">
        <v>95</v>
      </c>
      <c r="W211">
        <v>30</v>
      </c>
      <c r="X211">
        <v>3</v>
      </c>
      <c r="Y211">
        <v>5</v>
      </c>
      <c r="Z211">
        <v>1</v>
      </c>
      <c r="AA211" t="s">
        <v>11</v>
      </c>
      <c r="AB211">
        <v>5</v>
      </c>
      <c r="AC211">
        <f t="shared" si="65"/>
        <v>281.57499999999999</v>
      </c>
      <c r="AD211">
        <f t="shared" si="66"/>
        <v>2836.125</v>
      </c>
      <c r="AE211">
        <f t="shared" si="67"/>
        <v>672.33</v>
      </c>
      <c r="AF211">
        <f t="shared" si="68"/>
        <v>66.591999999999999</v>
      </c>
      <c r="AG211">
        <f t="shared" si="69"/>
        <v>180.625</v>
      </c>
      <c r="AH211">
        <f t="shared" si="70"/>
        <v>162.22</v>
      </c>
      <c r="AI211">
        <f t="shared" si="59"/>
        <v>1.4205806623457339E-2</v>
      </c>
      <c r="AJ211">
        <f t="shared" si="60"/>
        <v>3.3496407950989467E-2</v>
      </c>
      <c r="AK211">
        <f t="shared" si="61"/>
        <v>4.4620945071616618E-2</v>
      </c>
      <c r="AL211">
        <f t="shared" si="62"/>
        <v>4.505045651129265E-2</v>
      </c>
      <c r="AM211">
        <f t="shared" si="63"/>
        <v>2.768166089965398E-2</v>
      </c>
      <c r="AN211">
        <f t="shared" si="64"/>
        <v>6.1644680064110464E-3</v>
      </c>
    </row>
    <row r="212" spans="1:40" x14ac:dyDescent="0.25">
      <c r="A212" t="s">
        <v>216</v>
      </c>
      <c r="B212">
        <v>30.9</v>
      </c>
      <c r="C212">
        <v>7.1212</v>
      </c>
      <c r="D212" s="1">
        <v>2.942E-6</v>
      </c>
      <c r="E212">
        <v>240</v>
      </c>
      <c r="G212">
        <v>4</v>
      </c>
      <c r="H212">
        <v>39</v>
      </c>
      <c r="I212">
        <v>11</v>
      </c>
      <c r="J212">
        <v>0</v>
      </c>
      <c r="K212">
        <v>3</v>
      </c>
      <c r="L212">
        <v>1</v>
      </c>
      <c r="M212" t="s">
        <v>11</v>
      </c>
      <c r="N212">
        <v>4</v>
      </c>
      <c r="O212">
        <v>44</v>
      </c>
      <c r="P212">
        <v>8</v>
      </c>
      <c r="Q212">
        <v>1</v>
      </c>
      <c r="R212">
        <v>1</v>
      </c>
      <c r="S212">
        <v>6</v>
      </c>
      <c r="T212" t="s">
        <v>11</v>
      </c>
      <c r="U212">
        <v>10</v>
      </c>
      <c r="V212">
        <v>124</v>
      </c>
      <c r="W212">
        <v>42</v>
      </c>
      <c r="X212">
        <v>2</v>
      </c>
      <c r="Y212">
        <v>6</v>
      </c>
      <c r="Z212">
        <v>12</v>
      </c>
      <c r="AA212" t="s">
        <v>11</v>
      </c>
      <c r="AB212">
        <v>6</v>
      </c>
      <c r="AC212">
        <f t="shared" si="65"/>
        <v>280.14</v>
      </c>
      <c r="AD212">
        <f t="shared" si="66"/>
        <v>2818.8900000000003</v>
      </c>
      <c r="AE212">
        <f t="shared" si="67"/>
        <v>668.33</v>
      </c>
      <c r="AF212">
        <f t="shared" si="68"/>
        <v>66.427000000000007</v>
      </c>
      <c r="AG212">
        <f t="shared" si="69"/>
        <v>181.4</v>
      </c>
      <c r="AH212">
        <f t="shared" si="70"/>
        <v>162.92999999999998</v>
      </c>
      <c r="AI212">
        <f t="shared" si="59"/>
        <v>3.5696437495537948E-2</v>
      </c>
      <c r="AJ212">
        <f t="shared" si="60"/>
        <v>4.3988946003568778E-2</v>
      </c>
      <c r="AK212">
        <f t="shared" si="61"/>
        <v>6.2843206200529675E-2</v>
      </c>
      <c r="AL212">
        <f t="shared" si="62"/>
        <v>3.0108239119635085E-2</v>
      </c>
      <c r="AM212">
        <f t="shared" si="63"/>
        <v>3.30760749724366E-2</v>
      </c>
      <c r="AN212">
        <f t="shared" si="64"/>
        <v>7.3651261277849392E-2</v>
      </c>
    </row>
    <row r="213" spans="1:40" x14ac:dyDescent="0.25">
      <c r="A213" t="s">
        <v>217</v>
      </c>
      <c r="B213">
        <v>30.9</v>
      </c>
      <c r="C213">
        <v>7.1398000000000001</v>
      </c>
      <c r="D213" s="1">
        <v>2.9960000000000002E-6</v>
      </c>
      <c r="E213">
        <v>240</v>
      </c>
      <c r="G213">
        <v>2</v>
      </c>
      <c r="H213">
        <v>41</v>
      </c>
      <c r="I213">
        <v>10</v>
      </c>
      <c r="J213">
        <v>1</v>
      </c>
      <c r="K213">
        <v>2</v>
      </c>
      <c r="L213">
        <v>4</v>
      </c>
      <c r="M213" t="s">
        <v>11</v>
      </c>
      <c r="N213">
        <v>2</v>
      </c>
      <c r="O213">
        <v>59</v>
      </c>
      <c r="P213">
        <v>13</v>
      </c>
      <c r="Q213">
        <v>0</v>
      </c>
      <c r="R213">
        <v>4</v>
      </c>
      <c r="S213">
        <v>1</v>
      </c>
      <c r="T213" t="s">
        <v>11</v>
      </c>
      <c r="U213">
        <v>9</v>
      </c>
      <c r="V213">
        <v>144.5</v>
      </c>
      <c r="W213">
        <v>37</v>
      </c>
      <c r="X213">
        <v>2</v>
      </c>
      <c r="Y213">
        <v>7</v>
      </c>
      <c r="Z213">
        <v>8</v>
      </c>
      <c r="AA213" t="s">
        <v>11</v>
      </c>
      <c r="AB213">
        <v>7</v>
      </c>
      <c r="AC213">
        <f t="shared" si="65"/>
        <v>278.70499999999998</v>
      </c>
      <c r="AD213">
        <f t="shared" si="66"/>
        <v>2801.6550000000002</v>
      </c>
      <c r="AE213">
        <f t="shared" si="67"/>
        <v>664.33</v>
      </c>
      <c r="AF213">
        <f t="shared" si="68"/>
        <v>66.262</v>
      </c>
      <c r="AG213">
        <f t="shared" si="69"/>
        <v>182.17500000000001</v>
      </c>
      <c r="AH213">
        <f t="shared" si="70"/>
        <v>163.63999999999999</v>
      </c>
      <c r="AI213">
        <f t="shared" si="59"/>
        <v>3.2292208607667607E-2</v>
      </c>
      <c r="AJ213">
        <f t="shared" si="60"/>
        <v>5.1576657368591058E-2</v>
      </c>
      <c r="AK213">
        <f t="shared" si="61"/>
        <v>5.5695211717068323E-2</v>
      </c>
      <c r="AL213">
        <f t="shared" si="62"/>
        <v>3.0183212097431408E-2</v>
      </c>
      <c r="AM213">
        <f t="shared" si="63"/>
        <v>3.8424591738712773E-2</v>
      </c>
      <c r="AN213">
        <f t="shared" si="64"/>
        <v>4.8887802493277933E-2</v>
      </c>
    </row>
    <row r="214" spans="1:40" x14ac:dyDescent="0.25">
      <c r="A214" t="s">
        <v>218</v>
      </c>
      <c r="B214">
        <v>30.9</v>
      </c>
      <c r="C214">
        <v>7.1627000000000001</v>
      </c>
      <c r="D214" s="1">
        <v>3.5109999999999999E-6</v>
      </c>
      <c r="E214">
        <v>240</v>
      </c>
      <c r="G214">
        <v>4</v>
      </c>
      <c r="H214">
        <v>41</v>
      </c>
      <c r="I214">
        <v>15</v>
      </c>
      <c r="J214">
        <v>1</v>
      </c>
      <c r="K214">
        <v>5</v>
      </c>
      <c r="L214">
        <v>1</v>
      </c>
      <c r="M214" t="s">
        <v>11</v>
      </c>
      <c r="N214">
        <v>2</v>
      </c>
      <c r="O214">
        <v>59</v>
      </c>
      <c r="P214">
        <v>10</v>
      </c>
      <c r="Q214">
        <v>1</v>
      </c>
      <c r="R214">
        <v>8</v>
      </c>
      <c r="S214">
        <v>2</v>
      </c>
      <c r="T214" t="s">
        <v>11</v>
      </c>
      <c r="U214">
        <v>10</v>
      </c>
      <c r="V214">
        <v>154</v>
      </c>
      <c r="W214">
        <v>37</v>
      </c>
      <c r="X214">
        <v>3</v>
      </c>
      <c r="Y214">
        <v>17</v>
      </c>
      <c r="Z214">
        <v>6</v>
      </c>
      <c r="AA214" t="s">
        <v>11</v>
      </c>
      <c r="AB214">
        <v>8</v>
      </c>
      <c r="AC214">
        <f t="shared" si="65"/>
        <v>277.27</v>
      </c>
      <c r="AD214">
        <f t="shared" si="66"/>
        <v>2784.42</v>
      </c>
      <c r="AE214">
        <f t="shared" si="67"/>
        <v>660.33</v>
      </c>
      <c r="AF214">
        <f t="shared" si="68"/>
        <v>66.097000000000008</v>
      </c>
      <c r="AG214">
        <f t="shared" si="69"/>
        <v>182.95</v>
      </c>
      <c r="AH214">
        <f t="shared" si="70"/>
        <v>164.35</v>
      </c>
      <c r="AI214">
        <f t="shared" si="59"/>
        <v>3.6065928517329683E-2</v>
      </c>
      <c r="AJ214">
        <f t="shared" si="60"/>
        <v>5.5307748112712878E-2</v>
      </c>
      <c r="AK214">
        <f t="shared" si="61"/>
        <v>5.6032589765723194E-2</v>
      </c>
      <c r="AL214">
        <f t="shared" si="62"/>
        <v>4.538783908498116E-2</v>
      </c>
      <c r="AM214">
        <f t="shared" si="63"/>
        <v>9.292156326865264E-2</v>
      </c>
      <c r="AN214">
        <f t="shared" si="64"/>
        <v>3.6507453605111047E-2</v>
      </c>
    </row>
    <row r="215" spans="1:40" x14ac:dyDescent="0.25">
      <c r="A215" t="s">
        <v>219</v>
      </c>
      <c r="B215">
        <v>30.9</v>
      </c>
      <c r="C215">
        <v>7.1807999999999996</v>
      </c>
      <c r="D215" s="1">
        <v>3.0290000000000001E-6</v>
      </c>
      <c r="E215">
        <v>240</v>
      </c>
      <c r="G215">
        <v>6</v>
      </c>
      <c r="H215">
        <v>48</v>
      </c>
      <c r="I215">
        <v>7</v>
      </c>
      <c r="J215">
        <v>0</v>
      </c>
      <c r="K215">
        <v>4</v>
      </c>
      <c r="L215">
        <v>2</v>
      </c>
      <c r="M215" t="s">
        <v>11</v>
      </c>
      <c r="N215">
        <v>4</v>
      </c>
      <c r="O215">
        <v>74</v>
      </c>
      <c r="P215">
        <v>10</v>
      </c>
      <c r="Q215">
        <v>2</v>
      </c>
      <c r="R215">
        <v>3</v>
      </c>
      <c r="S215">
        <v>5</v>
      </c>
      <c r="T215" t="s">
        <v>11</v>
      </c>
      <c r="U215">
        <v>12.5</v>
      </c>
      <c r="V215">
        <v>201</v>
      </c>
      <c r="W215">
        <v>29.5</v>
      </c>
      <c r="X215">
        <v>1</v>
      </c>
      <c r="Y215">
        <v>15.5</v>
      </c>
      <c r="Z215">
        <v>9</v>
      </c>
      <c r="AA215" t="s">
        <v>11</v>
      </c>
      <c r="AB215">
        <v>9</v>
      </c>
      <c r="AC215">
        <f t="shared" si="65"/>
        <v>275.83499999999998</v>
      </c>
      <c r="AD215">
        <f t="shared" si="66"/>
        <v>2767.1850000000004</v>
      </c>
      <c r="AE215">
        <f t="shared" si="67"/>
        <v>656.33</v>
      </c>
      <c r="AF215">
        <f t="shared" si="68"/>
        <v>65.932000000000002</v>
      </c>
      <c r="AG215">
        <f t="shared" si="69"/>
        <v>183.72499999999999</v>
      </c>
      <c r="AH215">
        <f t="shared" si="70"/>
        <v>165.05999999999997</v>
      </c>
      <c r="AI215">
        <f t="shared" si="59"/>
        <v>4.5316946725397433E-2</v>
      </c>
      <c r="AJ215">
        <f t="shared" si="60"/>
        <v>7.263699391258624E-2</v>
      </c>
      <c r="AK215">
        <f t="shared" si="61"/>
        <v>4.494690171102951E-2</v>
      </c>
      <c r="AL215">
        <f t="shared" si="62"/>
        <v>1.5167141903779652E-2</v>
      </c>
      <c r="AM215">
        <f t="shared" si="63"/>
        <v>8.4365219757790183E-2</v>
      </c>
      <c r="AN215">
        <f t="shared" si="64"/>
        <v>5.452562704471102E-2</v>
      </c>
    </row>
    <row r="216" spans="1:40" x14ac:dyDescent="0.25">
      <c r="A216" t="s">
        <v>220</v>
      </c>
      <c r="B216">
        <v>30.9</v>
      </c>
      <c r="C216">
        <v>7.2012999999999998</v>
      </c>
      <c r="D216" s="1">
        <v>3.4520000000000002E-6</v>
      </c>
      <c r="E216">
        <v>240</v>
      </c>
      <c r="G216">
        <v>3</v>
      </c>
      <c r="H216">
        <v>54</v>
      </c>
      <c r="I216">
        <v>12</v>
      </c>
      <c r="J216">
        <v>1</v>
      </c>
      <c r="K216">
        <v>3</v>
      </c>
      <c r="L216">
        <v>5</v>
      </c>
      <c r="M216" t="s">
        <v>11</v>
      </c>
      <c r="N216">
        <v>9</v>
      </c>
      <c r="O216">
        <v>68</v>
      </c>
      <c r="P216">
        <v>18</v>
      </c>
      <c r="Q216">
        <v>3</v>
      </c>
      <c r="R216">
        <v>5</v>
      </c>
      <c r="S216">
        <v>2</v>
      </c>
      <c r="T216" t="s">
        <v>11</v>
      </c>
      <c r="U216">
        <v>17</v>
      </c>
      <c r="V216">
        <v>205</v>
      </c>
      <c r="W216">
        <v>48</v>
      </c>
      <c r="X216">
        <v>4</v>
      </c>
      <c r="Y216">
        <v>12</v>
      </c>
      <c r="Z216">
        <v>16</v>
      </c>
      <c r="AA216" t="s">
        <v>11</v>
      </c>
      <c r="AB216">
        <v>10</v>
      </c>
      <c r="AC216">
        <f t="shared" si="65"/>
        <v>274.39999999999998</v>
      </c>
      <c r="AD216">
        <f t="shared" si="66"/>
        <v>2749.9500000000003</v>
      </c>
      <c r="AE216">
        <f t="shared" si="67"/>
        <v>652.33000000000004</v>
      </c>
      <c r="AF216">
        <f t="shared" si="68"/>
        <v>65.766999999999996</v>
      </c>
      <c r="AG216">
        <f t="shared" si="69"/>
        <v>184.5</v>
      </c>
      <c r="AH216">
        <f t="shared" si="70"/>
        <v>165.76999999999998</v>
      </c>
      <c r="AI216">
        <f t="shared" si="59"/>
        <v>6.1953352769679303E-2</v>
      </c>
      <c r="AJ216">
        <f t="shared" si="60"/>
        <v>7.4546809941998943E-2</v>
      </c>
      <c r="AK216">
        <f t="shared" si="61"/>
        <v>7.3582389281498628E-2</v>
      </c>
      <c r="AL216">
        <f t="shared" si="62"/>
        <v>6.0820776377210457E-2</v>
      </c>
      <c r="AM216">
        <f t="shared" si="63"/>
        <v>6.5040650406504072E-2</v>
      </c>
      <c r="AN216">
        <f t="shared" si="64"/>
        <v>9.6519273692465476E-2</v>
      </c>
    </row>
    <row r="217" spans="1:40" x14ac:dyDescent="0.25">
      <c r="A217" t="s">
        <v>221</v>
      </c>
      <c r="B217">
        <v>30.9</v>
      </c>
      <c r="C217">
        <v>7.2199</v>
      </c>
      <c r="D217" s="1">
        <v>3.0350000000000002E-6</v>
      </c>
      <c r="E217">
        <v>240</v>
      </c>
      <c r="G217">
        <v>6</v>
      </c>
      <c r="H217">
        <v>56</v>
      </c>
      <c r="I217">
        <v>10</v>
      </c>
      <c r="J217">
        <v>0</v>
      </c>
      <c r="K217">
        <v>12</v>
      </c>
      <c r="L217">
        <v>5</v>
      </c>
      <c r="M217" t="s">
        <v>11</v>
      </c>
      <c r="N217">
        <v>4</v>
      </c>
      <c r="O217">
        <v>88</v>
      </c>
      <c r="P217">
        <v>23</v>
      </c>
      <c r="Q217">
        <v>1</v>
      </c>
      <c r="R217">
        <v>8</v>
      </c>
      <c r="S217">
        <v>4</v>
      </c>
      <c r="T217" t="s">
        <v>11</v>
      </c>
      <c r="U217">
        <v>16</v>
      </c>
      <c r="V217">
        <v>236.5</v>
      </c>
      <c r="W217">
        <v>61</v>
      </c>
      <c r="X217">
        <v>4</v>
      </c>
      <c r="Y217">
        <v>21.5</v>
      </c>
      <c r="Z217">
        <v>18</v>
      </c>
      <c r="AA217" t="s">
        <v>11</v>
      </c>
      <c r="AB217">
        <v>11</v>
      </c>
      <c r="AC217">
        <f t="shared" si="65"/>
        <v>272.96499999999997</v>
      </c>
      <c r="AD217">
        <f t="shared" si="66"/>
        <v>2732.7150000000001</v>
      </c>
      <c r="AE217">
        <f t="shared" si="67"/>
        <v>648.33000000000004</v>
      </c>
      <c r="AF217">
        <f t="shared" si="68"/>
        <v>65.602000000000004</v>
      </c>
      <c r="AG217">
        <f t="shared" si="69"/>
        <v>185.27500000000001</v>
      </c>
      <c r="AH217">
        <f t="shared" si="70"/>
        <v>166.48</v>
      </c>
      <c r="AI217">
        <f t="shared" si="59"/>
        <v>5.8615573425164401E-2</v>
      </c>
      <c r="AJ217">
        <f t="shared" si="60"/>
        <v>8.6543968178167133E-2</v>
      </c>
      <c r="AK217">
        <f t="shared" si="61"/>
        <v>9.408788734132309E-2</v>
      </c>
      <c r="AL217">
        <f t="shared" si="62"/>
        <v>6.0973750800280474E-2</v>
      </c>
      <c r="AM217">
        <f t="shared" si="63"/>
        <v>0.11604371879638375</v>
      </c>
      <c r="AN217">
        <f t="shared" si="64"/>
        <v>0.10812109562710236</v>
      </c>
    </row>
    <row r="218" spans="1:40" x14ac:dyDescent="0.25">
      <c r="A218" t="s">
        <v>222</v>
      </c>
      <c r="B218">
        <v>30.9</v>
      </c>
      <c r="C218">
        <v>7.242</v>
      </c>
      <c r="D218" s="1">
        <v>2.7930000000000002E-6</v>
      </c>
      <c r="E218">
        <v>240</v>
      </c>
      <c r="G218">
        <v>6</v>
      </c>
      <c r="H218">
        <v>39</v>
      </c>
      <c r="I218">
        <v>9</v>
      </c>
      <c r="J218">
        <v>0</v>
      </c>
      <c r="K218">
        <v>6</v>
      </c>
      <c r="L218">
        <v>7</v>
      </c>
      <c r="M218" t="s">
        <v>11</v>
      </c>
      <c r="N218">
        <v>9</v>
      </c>
      <c r="O218">
        <v>81</v>
      </c>
      <c r="P218">
        <v>19</v>
      </c>
      <c r="Q218">
        <v>1</v>
      </c>
      <c r="R218">
        <v>9</v>
      </c>
      <c r="S218">
        <v>6</v>
      </c>
      <c r="T218" t="s">
        <v>11</v>
      </c>
      <c r="U218">
        <v>21</v>
      </c>
      <c r="V218">
        <v>252</v>
      </c>
      <c r="W218">
        <v>55</v>
      </c>
      <c r="X218">
        <v>3</v>
      </c>
      <c r="Y218">
        <v>22</v>
      </c>
      <c r="Z218">
        <v>17</v>
      </c>
      <c r="AA218" t="s">
        <v>11</v>
      </c>
      <c r="AB218">
        <v>12</v>
      </c>
      <c r="AC218">
        <f t="shared" si="65"/>
        <v>271.52999999999997</v>
      </c>
      <c r="AD218">
        <f t="shared" si="66"/>
        <v>2715.48</v>
      </c>
      <c r="AE218">
        <f t="shared" si="67"/>
        <v>644.33000000000004</v>
      </c>
      <c r="AF218">
        <f t="shared" si="68"/>
        <v>65.436999999999998</v>
      </c>
      <c r="AG218">
        <f t="shared" si="69"/>
        <v>186.05</v>
      </c>
      <c r="AH218">
        <f t="shared" si="70"/>
        <v>167.19</v>
      </c>
      <c r="AI218">
        <f t="shared" si="59"/>
        <v>7.7339520494972933E-2</v>
      </c>
      <c r="AJ218">
        <f t="shared" si="60"/>
        <v>9.28012727031685E-2</v>
      </c>
      <c r="AK218">
        <f t="shared" si="61"/>
        <v>8.5359986342402175E-2</v>
      </c>
      <c r="AL218">
        <f t="shared" si="62"/>
        <v>4.584562250714428E-2</v>
      </c>
      <c r="AM218">
        <f t="shared" si="63"/>
        <v>0.11824778285407148</v>
      </c>
      <c r="AN218">
        <f t="shared" si="64"/>
        <v>0.10168072253125188</v>
      </c>
    </row>
    <row r="219" spans="1:40" x14ac:dyDescent="0.25">
      <c r="A219" t="s">
        <v>223</v>
      </c>
      <c r="B219">
        <v>30.9</v>
      </c>
      <c r="C219">
        <v>7.2595000000000001</v>
      </c>
      <c r="D219" s="1">
        <v>3.3280000000000002E-6</v>
      </c>
      <c r="E219">
        <v>240</v>
      </c>
      <c r="G219">
        <v>4</v>
      </c>
      <c r="H219">
        <v>43</v>
      </c>
      <c r="I219">
        <v>13</v>
      </c>
      <c r="J219">
        <v>1</v>
      </c>
      <c r="K219">
        <v>4</v>
      </c>
      <c r="L219">
        <v>6</v>
      </c>
      <c r="M219" t="s">
        <v>11</v>
      </c>
      <c r="N219">
        <v>8</v>
      </c>
      <c r="O219">
        <v>94</v>
      </c>
      <c r="P219">
        <v>14</v>
      </c>
      <c r="Q219">
        <v>1</v>
      </c>
      <c r="R219">
        <v>10</v>
      </c>
      <c r="S219">
        <v>2</v>
      </c>
      <c r="T219" t="s">
        <v>11</v>
      </c>
      <c r="U219">
        <v>20</v>
      </c>
      <c r="V219">
        <v>279</v>
      </c>
      <c r="W219">
        <v>59</v>
      </c>
      <c r="X219">
        <v>3</v>
      </c>
      <c r="Y219">
        <v>22.5</v>
      </c>
      <c r="Z219">
        <v>12</v>
      </c>
      <c r="AA219" t="s">
        <v>11</v>
      </c>
      <c r="AB219">
        <v>13</v>
      </c>
      <c r="AC219">
        <f t="shared" si="65"/>
        <v>270.09500000000003</v>
      </c>
      <c r="AD219">
        <f t="shared" si="66"/>
        <v>2698.2450000000003</v>
      </c>
      <c r="AE219">
        <f t="shared" si="67"/>
        <v>640.33000000000004</v>
      </c>
      <c r="AF219">
        <f t="shared" si="68"/>
        <v>65.272000000000006</v>
      </c>
      <c r="AG219">
        <f t="shared" si="69"/>
        <v>186.82499999999999</v>
      </c>
      <c r="AH219">
        <f t="shared" si="70"/>
        <v>167.89999999999998</v>
      </c>
      <c r="AI219">
        <f t="shared" si="59"/>
        <v>7.4048020141061474E-2</v>
      </c>
      <c r="AJ219">
        <f t="shared" si="60"/>
        <v>0.1034005436867297</v>
      </c>
      <c r="AK219">
        <f t="shared" si="61"/>
        <v>9.2139990317492537E-2</v>
      </c>
      <c r="AL219">
        <f t="shared" si="62"/>
        <v>4.5961514891530823E-2</v>
      </c>
      <c r="AM219">
        <f t="shared" si="63"/>
        <v>0.12043356081894822</v>
      </c>
      <c r="AN219">
        <f t="shared" si="64"/>
        <v>7.1471113758189403E-2</v>
      </c>
    </row>
    <row r="220" spans="1:40" x14ac:dyDescent="0.25">
      <c r="A220" t="s">
        <v>224</v>
      </c>
      <c r="B220">
        <v>30.9</v>
      </c>
      <c r="C220">
        <v>7.2801999999999998</v>
      </c>
      <c r="D220" s="1">
        <v>3.507E-6</v>
      </c>
      <c r="E220">
        <v>240</v>
      </c>
      <c r="G220">
        <v>5</v>
      </c>
      <c r="H220">
        <v>60</v>
      </c>
      <c r="I220">
        <v>14</v>
      </c>
      <c r="J220">
        <v>0</v>
      </c>
      <c r="K220">
        <v>8</v>
      </c>
      <c r="L220">
        <v>4</v>
      </c>
      <c r="M220" t="s">
        <v>11</v>
      </c>
      <c r="N220">
        <v>6</v>
      </c>
      <c r="O220">
        <v>80</v>
      </c>
      <c r="P220">
        <v>20</v>
      </c>
      <c r="Q220">
        <v>0</v>
      </c>
      <c r="R220">
        <v>8</v>
      </c>
      <c r="S220">
        <v>9</v>
      </c>
      <c r="T220" t="s">
        <v>11</v>
      </c>
      <c r="U220">
        <v>26</v>
      </c>
      <c r="V220">
        <v>287</v>
      </c>
      <c r="W220">
        <v>67</v>
      </c>
      <c r="X220">
        <v>1</v>
      </c>
      <c r="Y220">
        <v>23</v>
      </c>
      <c r="Z220">
        <v>20</v>
      </c>
      <c r="AA220" t="s">
        <v>11</v>
      </c>
      <c r="AB220">
        <v>14</v>
      </c>
      <c r="AC220">
        <f t="shared" si="65"/>
        <v>268.66000000000003</v>
      </c>
      <c r="AD220">
        <f t="shared" si="66"/>
        <v>2681.01</v>
      </c>
      <c r="AE220">
        <f t="shared" si="67"/>
        <v>636.33000000000004</v>
      </c>
      <c r="AF220">
        <f t="shared" si="68"/>
        <v>65.106999999999999</v>
      </c>
      <c r="AG220">
        <f t="shared" si="69"/>
        <v>187.6</v>
      </c>
      <c r="AH220">
        <f t="shared" si="70"/>
        <v>168.60999999999999</v>
      </c>
      <c r="AI220">
        <f t="shared" si="59"/>
        <v>9.6776594952728348E-2</v>
      </c>
      <c r="AJ220">
        <f t="shared" si="60"/>
        <v>0.10704920906673231</v>
      </c>
      <c r="AK220">
        <f t="shared" si="61"/>
        <v>0.10529127968192603</v>
      </c>
      <c r="AL220">
        <f t="shared" si="62"/>
        <v>1.5359331561890427E-2</v>
      </c>
      <c r="AM220">
        <f t="shared" si="63"/>
        <v>0.12260127931769724</v>
      </c>
      <c r="AN220">
        <f t="shared" si="64"/>
        <v>0.11861692663543089</v>
      </c>
    </row>
    <row r="221" spans="1:40" x14ac:dyDescent="0.25">
      <c r="A221" t="s">
        <v>225</v>
      </c>
      <c r="B221">
        <v>30.9</v>
      </c>
      <c r="C221">
        <v>7.2995000000000001</v>
      </c>
      <c r="D221" s="1">
        <v>3.495E-6</v>
      </c>
      <c r="E221">
        <v>240</v>
      </c>
      <c r="G221">
        <v>3</v>
      </c>
      <c r="H221">
        <v>55</v>
      </c>
      <c r="I221">
        <v>13</v>
      </c>
      <c r="J221">
        <v>0</v>
      </c>
      <c r="K221">
        <v>7</v>
      </c>
      <c r="L221">
        <v>5</v>
      </c>
      <c r="M221" t="s">
        <v>11</v>
      </c>
      <c r="N221">
        <v>5</v>
      </c>
      <c r="O221">
        <v>100</v>
      </c>
      <c r="P221">
        <v>22</v>
      </c>
      <c r="Q221">
        <v>1</v>
      </c>
      <c r="R221">
        <v>11</v>
      </c>
      <c r="S221">
        <v>4</v>
      </c>
      <c r="T221" t="s">
        <v>11</v>
      </c>
      <c r="U221">
        <v>15</v>
      </c>
      <c r="V221">
        <v>302.5</v>
      </c>
      <c r="W221">
        <v>77</v>
      </c>
      <c r="X221">
        <v>2</v>
      </c>
      <c r="Y221">
        <v>27</v>
      </c>
      <c r="Z221">
        <v>22</v>
      </c>
      <c r="AA221" t="s">
        <v>11</v>
      </c>
      <c r="AB221">
        <v>15</v>
      </c>
      <c r="AC221">
        <f t="shared" si="65"/>
        <v>267.22500000000002</v>
      </c>
      <c r="AD221">
        <f t="shared" si="66"/>
        <v>2663.7750000000001</v>
      </c>
      <c r="AE221">
        <f t="shared" si="67"/>
        <v>632.33000000000004</v>
      </c>
      <c r="AF221">
        <f t="shared" si="68"/>
        <v>64.942000000000007</v>
      </c>
      <c r="AG221">
        <f t="shared" si="69"/>
        <v>188.375</v>
      </c>
      <c r="AH221">
        <f t="shared" si="70"/>
        <v>169.32</v>
      </c>
      <c r="AI221">
        <f t="shared" si="59"/>
        <v>5.6132472635419588E-2</v>
      </c>
      <c r="AJ221">
        <f t="shared" si="60"/>
        <v>0.11356064232151739</v>
      </c>
      <c r="AK221">
        <f t="shared" si="61"/>
        <v>0.12177185963025634</v>
      </c>
      <c r="AL221">
        <f t="shared" si="62"/>
        <v>3.0796710911274672E-2</v>
      </c>
      <c r="AM221">
        <f t="shared" si="63"/>
        <v>0.14333112143331123</v>
      </c>
      <c r="AN221">
        <f t="shared" si="64"/>
        <v>0.12993149066855658</v>
      </c>
    </row>
    <row r="222" spans="1:40" x14ac:dyDescent="0.25">
      <c r="A222" t="s">
        <v>226</v>
      </c>
      <c r="B222">
        <v>30.9</v>
      </c>
      <c r="C222">
        <v>7.3194999999999997</v>
      </c>
      <c r="D222" s="1">
        <v>3.495E-6</v>
      </c>
      <c r="E222">
        <v>240</v>
      </c>
      <c r="G222">
        <v>8</v>
      </c>
      <c r="H222">
        <v>49</v>
      </c>
      <c r="I222">
        <v>13</v>
      </c>
      <c r="J222">
        <v>0</v>
      </c>
      <c r="K222">
        <v>3</v>
      </c>
      <c r="L222">
        <v>7</v>
      </c>
      <c r="M222" t="s">
        <v>11</v>
      </c>
      <c r="N222">
        <v>4</v>
      </c>
      <c r="O222">
        <v>95</v>
      </c>
      <c r="P222">
        <v>17</v>
      </c>
      <c r="Q222">
        <v>1</v>
      </c>
      <c r="R222">
        <v>15</v>
      </c>
      <c r="S222">
        <v>5</v>
      </c>
      <c r="T222" t="s">
        <v>11</v>
      </c>
      <c r="U222">
        <v>30</v>
      </c>
      <c r="V222">
        <v>314</v>
      </c>
      <c r="W222">
        <v>68</v>
      </c>
      <c r="X222">
        <v>5</v>
      </c>
      <c r="Y222">
        <v>29</v>
      </c>
      <c r="Z222">
        <v>23</v>
      </c>
      <c r="AA222" t="s">
        <v>11</v>
      </c>
      <c r="AB222">
        <v>16</v>
      </c>
      <c r="AC222">
        <f t="shared" si="65"/>
        <v>265.79000000000002</v>
      </c>
      <c r="AD222">
        <f t="shared" si="66"/>
        <v>2646.54</v>
      </c>
      <c r="AE222">
        <f t="shared" si="67"/>
        <v>628.33000000000004</v>
      </c>
      <c r="AF222">
        <f t="shared" si="68"/>
        <v>64.777000000000001</v>
      </c>
      <c r="AG222">
        <f t="shared" si="69"/>
        <v>189.15</v>
      </c>
      <c r="AH222">
        <f t="shared" si="70"/>
        <v>170.02999999999997</v>
      </c>
      <c r="AI222">
        <f t="shared" si="59"/>
        <v>0.11287106362165619</v>
      </c>
      <c r="AJ222">
        <f t="shared" si="60"/>
        <v>0.11864547673566242</v>
      </c>
      <c r="AK222">
        <f t="shared" si="61"/>
        <v>0.10822338580045517</v>
      </c>
      <c r="AL222">
        <f t="shared" si="62"/>
        <v>7.718789076369699E-2</v>
      </c>
      <c r="AM222">
        <f t="shared" si="63"/>
        <v>0.15331747290510175</v>
      </c>
      <c r="AN222">
        <f t="shared" si="64"/>
        <v>0.13527024642710112</v>
      </c>
    </row>
    <row r="223" spans="1:40" x14ac:dyDescent="0.25">
      <c r="A223" t="s">
        <v>227</v>
      </c>
      <c r="B223">
        <v>30.9</v>
      </c>
      <c r="C223">
        <v>7.3396999999999997</v>
      </c>
      <c r="D223" s="1">
        <v>3.0319999999999999E-6</v>
      </c>
      <c r="E223">
        <v>240</v>
      </c>
      <c r="G223">
        <v>5</v>
      </c>
      <c r="H223">
        <v>49</v>
      </c>
      <c r="I223">
        <v>14</v>
      </c>
      <c r="J223">
        <v>2</v>
      </c>
      <c r="K223">
        <v>2</v>
      </c>
      <c r="L223">
        <v>1</v>
      </c>
      <c r="M223" t="s">
        <v>11</v>
      </c>
      <c r="N223">
        <v>4</v>
      </c>
      <c r="O223">
        <v>99</v>
      </c>
      <c r="P223">
        <v>28</v>
      </c>
      <c r="Q223">
        <v>0</v>
      </c>
      <c r="R223">
        <v>5</v>
      </c>
      <c r="S223">
        <v>8</v>
      </c>
      <c r="T223" t="s">
        <v>11</v>
      </c>
      <c r="U223">
        <v>18</v>
      </c>
      <c r="V223">
        <v>305</v>
      </c>
      <c r="W223">
        <v>79</v>
      </c>
      <c r="X223">
        <v>6</v>
      </c>
      <c r="Y223">
        <v>15.5</v>
      </c>
      <c r="Z223">
        <v>26</v>
      </c>
      <c r="AA223" t="s">
        <v>11</v>
      </c>
      <c r="AB223">
        <v>17</v>
      </c>
      <c r="AC223">
        <f t="shared" si="65"/>
        <v>264.35500000000002</v>
      </c>
      <c r="AD223">
        <f t="shared" si="66"/>
        <v>2629.3050000000003</v>
      </c>
      <c r="AE223">
        <f t="shared" si="67"/>
        <v>624.33000000000004</v>
      </c>
      <c r="AF223">
        <f t="shared" si="68"/>
        <v>64.611999999999995</v>
      </c>
      <c r="AG223">
        <f t="shared" si="69"/>
        <v>189.92500000000001</v>
      </c>
      <c r="AH223">
        <f t="shared" si="70"/>
        <v>170.73999999999998</v>
      </c>
      <c r="AI223">
        <f t="shared" si="59"/>
        <v>6.809025741900096E-2</v>
      </c>
      <c r="AJ223">
        <f t="shared" si="60"/>
        <v>0.11600023580375801</v>
      </c>
      <c r="AK223">
        <f t="shared" si="61"/>
        <v>0.12653564621274005</v>
      </c>
      <c r="AL223">
        <f t="shared" si="62"/>
        <v>9.2862007057512547E-2</v>
      </c>
      <c r="AM223">
        <f t="shared" si="63"/>
        <v>8.1611162300908244E-2</v>
      </c>
      <c r="AN223">
        <f t="shared" si="64"/>
        <v>0.15227831791027294</v>
      </c>
    </row>
    <row r="224" spans="1:40" x14ac:dyDescent="0.25">
      <c r="A224" t="s">
        <v>228</v>
      </c>
      <c r="B224">
        <v>30.9</v>
      </c>
      <c r="C224">
        <v>7.3606999999999996</v>
      </c>
      <c r="D224" s="1">
        <v>3.3390000000000001E-6</v>
      </c>
      <c r="E224">
        <v>240</v>
      </c>
      <c r="G224">
        <v>1</v>
      </c>
      <c r="H224">
        <v>58</v>
      </c>
      <c r="I224">
        <v>16</v>
      </c>
      <c r="J224">
        <v>0</v>
      </c>
      <c r="K224">
        <v>11</v>
      </c>
      <c r="L224">
        <v>4</v>
      </c>
      <c r="M224" t="s">
        <v>11</v>
      </c>
      <c r="N224">
        <v>9</v>
      </c>
      <c r="O224">
        <v>69</v>
      </c>
      <c r="P224">
        <v>20</v>
      </c>
      <c r="Q224">
        <v>0</v>
      </c>
      <c r="R224">
        <v>7</v>
      </c>
      <c r="S224">
        <v>10</v>
      </c>
      <c r="T224" t="s">
        <v>11</v>
      </c>
      <c r="U224">
        <v>21</v>
      </c>
      <c r="V224">
        <v>330</v>
      </c>
      <c r="W224">
        <v>77</v>
      </c>
      <c r="X224">
        <v>4</v>
      </c>
      <c r="Y224">
        <v>30</v>
      </c>
      <c r="Z224">
        <v>24</v>
      </c>
      <c r="AA224" t="s">
        <v>11</v>
      </c>
      <c r="AB224">
        <v>18</v>
      </c>
      <c r="AC224">
        <f t="shared" si="65"/>
        <v>262.92</v>
      </c>
      <c r="AD224">
        <f t="shared" si="66"/>
        <v>2612.0700000000002</v>
      </c>
      <c r="AE224">
        <f t="shared" si="67"/>
        <v>620.33000000000004</v>
      </c>
      <c r="AF224">
        <f t="shared" si="68"/>
        <v>64.447000000000003</v>
      </c>
      <c r="AG224">
        <f t="shared" si="69"/>
        <v>190.7</v>
      </c>
      <c r="AH224">
        <f t="shared" si="70"/>
        <v>171.45</v>
      </c>
      <c r="AI224">
        <f t="shared" si="59"/>
        <v>7.9872204472843447E-2</v>
      </c>
      <c r="AJ224">
        <f t="shared" si="60"/>
        <v>0.12633658362907579</v>
      </c>
      <c r="AK224">
        <f t="shared" si="61"/>
        <v>0.12412748053455418</v>
      </c>
      <c r="AL224">
        <f t="shared" si="62"/>
        <v>6.206650425931385E-2</v>
      </c>
      <c r="AM224">
        <f t="shared" si="63"/>
        <v>0.15731515469323545</v>
      </c>
      <c r="AN224">
        <f t="shared" si="64"/>
        <v>0.1399825021872266</v>
      </c>
    </row>
    <row r="225" spans="1:40" x14ac:dyDescent="0.25">
      <c r="A225" t="s">
        <v>229</v>
      </c>
      <c r="B225">
        <v>30.9</v>
      </c>
      <c r="C225">
        <v>7.3807</v>
      </c>
      <c r="D225" s="1">
        <v>3.4929999999999998E-6</v>
      </c>
      <c r="E225">
        <v>240</v>
      </c>
      <c r="G225">
        <v>4</v>
      </c>
      <c r="H225">
        <v>48</v>
      </c>
      <c r="I225">
        <v>13</v>
      </c>
      <c r="J225">
        <v>1</v>
      </c>
      <c r="K225">
        <v>4</v>
      </c>
      <c r="L225">
        <v>7</v>
      </c>
      <c r="M225" t="s">
        <v>11</v>
      </c>
      <c r="N225">
        <v>5</v>
      </c>
      <c r="O225">
        <v>84</v>
      </c>
      <c r="P225">
        <v>27</v>
      </c>
      <c r="Q225">
        <v>1</v>
      </c>
      <c r="R225">
        <v>7</v>
      </c>
      <c r="S225">
        <v>12</v>
      </c>
      <c r="T225" t="s">
        <v>11</v>
      </c>
      <c r="U225">
        <v>15.5</v>
      </c>
      <c r="V225">
        <v>345</v>
      </c>
      <c r="W225">
        <v>94</v>
      </c>
      <c r="X225">
        <v>2.5</v>
      </c>
      <c r="Y225">
        <v>24.5</v>
      </c>
      <c r="Z225">
        <v>34.5</v>
      </c>
      <c r="AA225" t="s">
        <v>11</v>
      </c>
      <c r="AB225">
        <v>19</v>
      </c>
      <c r="AC225">
        <f t="shared" si="65"/>
        <v>261.48500000000001</v>
      </c>
      <c r="AD225">
        <f t="shared" si="66"/>
        <v>2594.835</v>
      </c>
      <c r="AE225">
        <f t="shared" si="67"/>
        <v>616.33000000000004</v>
      </c>
      <c r="AF225">
        <f t="shared" si="68"/>
        <v>64.281999999999996</v>
      </c>
      <c r="AG225">
        <f t="shared" si="69"/>
        <v>191.47499999999999</v>
      </c>
      <c r="AH225">
        <f t="shared" si="70"/>
        <v>172.16</v>
      </c>
      <c r="AI225">
        <f t="shared" si="59"/>
        <v>5.9276822762299938E-2</v>
      </c>
      <c r="AJ225">
        <f t="shared" si="60"/>
        <v>0.13295643075571278</v>
      </c>
      <c r="AK225">
        <f t="shared" si="61"/>
        <v>0.15251569775931723</v>
      </c>
      <c r="AL225">
        <f t="shared" si="62"/>
        <v>3.8891135932298315E-2</v>
      </c>
      <c r="AM225">
        <f t="shared" si="63"/>
        <v>0.12795404099751925</v>
      </c>
      <c r="AN225">
        <f t="shared" si="64"/>
        <v>0.20039498141263942</v>
      </c>
    </row>
    <row r="226" spans="1:40" x14ac:dyDescent="0.25">
      <c r="A226" t="s">
        <v>230</v>
      </c>
      <c r="B226">
        <v>30.9</v>
      </c>
      <c r="C226">
        <v>7.399</v>
      </c>
      <c r="D226" s="1">
        <v>3.4920000000000002E-6</v>
      </c>
      <c r="E226">
        <v>240</v>
      </c>
      <c r="G226">
        <v>6</v>
      </c>
      <c r="H226">
        <v>38</v>
      </c>
      <c r="I226">
        <v>10</v>
      </c>
      <c r="J226">
        <v>0</v>
      </c>
      <c r="K226">
        <v>6</v>
      </c>
      <c r="L226">
        <v>2</v>
      </c>
      <c r="M226" t="s">
        <v>11</v>
      </c>
      <c r="N226">
        <v>6</v>
      </c>
      <c r="O226">
        <v>94</v>
      </c>
      <c r="P226">
        <v>19</v>
      </c>
      <c r="Q226">
        <v>1</v>
      </c>
      <c r="R226">
        <v>15</v>
      </c>
      <c r="S226">
        <v>6</v>
      </c>
      <c r="T226" t="s">
        <v>11</v>
      </c>
      <c r="U226">
        <v>26.5</v>
      </c>
      <c r="V226">
        <v>355</v>
      </c>
      <c r="W226">
        <v>72</v>
      </c>
      <c r="X226">
        <v>3</v>
      </c>
      <c r="Y226">
        <v>29</v>
      </c>
      <c r="Z226">
        <v>25</v>
      </c>
      <c r="AA226" t="s">
        <v>11</v>
      </c>
      <c r="AB226">
        <v>20</v>
      </c>
      <c r="AC226">
        <f t="shared" si="65"/>
        <v>260.05</v>
      </c>
      <c r="AD226">
        <f t="shared" si="66"/>
        <v>2577.6000000000004</v>
      </c>
      <c r="AE226">
        <f t="shared" si="67"/>
        <v>612.33000000000004</v>
      </c>
      <c r="AF226">
        <f t="shared" si="68"/>
        <v>64.117000000000004</v>
      </c>
      <c r="AG226">
        <f t="shared" si="69"/>
        <v>192.25</v>
      </c>
      <c r="AH226">
        <f t="shared" si="70"/>
        <v>172.86999999999998</v>
      </c>
      <c r="AI226">
        <f t="shared" si="59"/>
        <v>0.10190348009998076</v>
      </c>
      <c r="AJ226">
        <f t="shared" si="60"/>
        <v>0.13772501551831159</v>
      </c>
      <c r="AK226">
        <f t="shared" si="61"/>
        <v>0.11758365587183381</v>
      </c>
      <c r="AL226">
        <f t="shared" si="62"/>
        <v>4.6789463012929487E-2</v>
      </c>
      <c r="AM226">
        <f t="shared" si="63"/>
        <v>0.15084525357607281</v>
      </c>
      <c r="AN226">
        <f t="shared" si="64"/>
        <v>0.14461734251171401</v>
      </c>
    </row>
    <row r="227" spans="1:40" x14ac:dyDescent="0.25">
      <c r="A227" t="s">
        <v>231</v>
      </c>
      <c r="B227">
        <v>30.9</v>
      </c>
      <c r="C227">
        <v>7.4207000000000001</v>
      </c>
      <c r="D227" s="1">
        <v>3.495E-6</v>
      </c>
      <c r="E227">
        <v>240</v>
      </c>
      <c r="G227">
        <v>4</v>
      </c>
      <c r="H227">
        <v>38</v>
      </c>
      <c r="I227">
        <v>10</v>
      </c>
      <c r="J227">
        <v>1</v>
      </c>
      <c r="K227">
        <v>11</v>
      </c>
      <c r="L227">
        <v>4</v>
      </c>
      <c r="M227" t="s">
        <v>11</v>
      </c>
      <c r="N227">
        <v>11</v>
      </c>
      <c r="O227">
        <v>81</v>
      </c>
      <c r="P227">
        <v>24</v>
      </c>
      <c r="Q227">
        <v>0</v>
      </c>
      <c r="R227">
        <v>10</v>
      </c>
      <c r="S227">
        <v>13</v>
      </c>
      <c r="T227" t="s">
        <v>11</v>
      </c>
      <c r="U227">
        <v>30</v>
      </c>
      <c r="V227">
        <v>339</v>
      </c>
      <c r="W227">
        <v>92</v>
      </c>
      <c r="X227">
        <v>2.5</v>
      </c>
      <c r="Y227">
        <v>42</v>
      </c>
      <c r="Z227">
        <v>33</v>
      </c>
      <c r="AA227" t="s">
        <v>11</v>
      </c>
      <c r="AB227">
        <v>21</v>
      </c>
      <c r="AC227">
        <f t="shared" si="65"/>
        <v>258.61500000000001</v>
      </c>
      <c r="AD227">
        <f t="shared" si="66"/>
        <v>2560.3650000000002</v>
      </c>
      <c r="AE227">
        <f t="shared" si="67"/>
        <v>608.33000000000004</v>
      </c>
      <c r="AF227">
        <f t="shared" si="68"/>
        <v>63.951999999999998</v>
      </c>
      <c r="AG227">
        <f t="shared" si="69"/>
        <v>193.02500000000001</v>
      </c>
      <c r="AH227">
        <f t="shared" si="70"/>
        <v>173.57999999999998</v>
      </c>
      <c r="AI227">
        <f t="shared" si="59"/>
        <v>0.11600255205614524</v>
      </c>
      <c r="AJ227">
        <f t="shared" si="60"/>
        <v>0.13240299722891072</v>
      </c>
      <c r="AK227">
        <f t="shared" si="61"/>
        <v>0.15123370539016651</v>
      </c>
      <c r="AL227">
        <f t="shared" si="62"/>
        <v>3.9091818864148115E-2</v>
      </c>
      <c r="AM227">
        <f t="shared" si="63"/>
        <v>0.21758839528558477</v>
      </c>
      <c r="AN227">
        <f t="shared" si="64"/>
        <v>0.19011406844106465</v>
      </c>
    </row>
    <row r="228" spans="1:40" x14ac:dyDescent="0.25">
      <c r="A228" t="s">
        <v>232</v>
      </c>
      <c r="B228">
        <v>30.9</v>
      </c>
      <c r="C228">
        <v>7.4404000000000003</v>
      </c>
      <c r="D228" s="1">
        <v>2.492E-6</v>
      </c>
      <c r="E228">
        <v>240</v>
      </c>
      <c r="G228">
        <v>1</v>
      </c>
      <c r="H228">
        <v>39</v>
      </c>
      <c r="I228">
        <v>5</v>
      </c>
      <c r="J228">
        <v>2</v>
      </c>
      <c r="K228">
        <v>7</v>
      </c>
      <c r="L228">
        <v>3</v>
      </c>
      <c r="M228" t="s">
        <v>11</v>
      </c>
      <c r="N228">
        <v>3</v>
      </c>
      <c r="O228">
        <v>77</v>
      </c>
      <c r="P228">
        <v>15</v>
      </c>
      <c r="Q228">
        <v>0</v>
      </c>
      <c r="R228">
        <v>6</v>
      </c>
      <c r="S228">
        <v>6</v>
      </c>
      <c r="T228" t="s">
        <v>11</v>
      </c>
      <c r="U228">
        <v>25</v>
      </c>
      <c r="V228">
        <v>336.5</v>
      </c>
      <c r="W228">
        <v>87.5</v>
      </c>
      <c r="X228">
        <v>5.5</v>
      </c>
      <c r="Y228">
        <v>32</v>
      </c>
      <c r="Z228">
        <v>27.5</v>
      </c>
      <c r="AA228" t="s">
        <v>11</v>
      </c>
      <c r="AB228">
        <v>22</v>
      </c>
      <c r="AC228">
        <f t="shared" si="65"/>
        <v>257.18</v>
      </c>
      <c r="AD228">
        <f t="shared" si="66"/>
        <v>2543.13</v>
      </c>
      <c r="AE228">
        <f t="shared" si="67"/>
        <v>604.33000000000004</v>
      </c>
      <c r="AF228">
        <f t="shared" si="68"/>
        <v>63.786999999999999</v>
      </c>
      <c r="AG228">
        <f t="shared" si="69"/>
        <v>193.8</v>
      </c>
      <c r="AH228">
        <f t="shared" si="70"/>
        <v>174.29</v>
      </c>
      <c r="AI228">
        <f t="shared" si="59"/>
        <v>9.7208181040516373E-2</v>
      </c>
      <c r="AJ228">
        <f t="shared" si="60"/>
        <v>0.13231726258586859</v>
      </c>
      <c r="AK228">
        <f t="shared" si="61"/>
        <v>0.14478844340012906</v>
      </c>
      <c r="AL228">
        <f t="shared" si="62"/>
        <v>8.6224465800241429E-2</v>
      </c>
      <c r="AM228">
        <f t="shared" si="63"/>
        <v>0.1651186790505676</v>
      </c>
      <c r="AN228">
        <f t="shared" si="64"/>
        <v>0.15778300533593437</v>
      </c>
    </row>
    <row r="229" spans="1:40" x14ac:dyDescent="0.25">
      <c r="A229" t="s">
        <v>233</v>
      </c>
      <c r="B229">
        <v>30.9</v>
      </c>
      <c r="C229">
        <v>7.4608999999999996</v>
      </c>
      <c r="D229" s="1">
        <v>3.1319999999999998E-6</v>
      </c>
      <c r="E229">
        <v>240</v>
      </c>
      <c r="G229">
        <v>4</v>
      </c>
      <c r="H229">
        <v>43</v>
      </c>
      <c r="I229">
        <v>12</v>
      </c>
      <c r="J229">
        <v>0</v>
      </c>
      <c r="K229">
        <v>1</v>
      </c>
      <c r="L229">
        <v>5</v>
      </c>
      <c r="M229" t="s">
        <v>11</v>
      </c>
      <c r="N229">
        <v>4</v>
      </c>
      <c r="O229">
        <v>81</v>
      </c>
      <c r="P229">
        <v>12</v>
      </c>
      <c r="Q229">
        <v>1</v>
      </c>
      <c r="R229">
        <v>4</v>
      </c>
      <c r="S229">
        <v>5</v>
      </c>
      <c r="T229" t="s">
        <v>11</v>
      </c>
      <c r="U229">
        <v>30</v>
      </c>
      <c r="V229">
        <v>396.5</v>
      </c>
      <c r="W229">
        <v>83</v>
      </c>
      <c r="X229">
        <v>4</v>
      </c>
      <c r="Y229">
        <v>19</v>
      </c>
      <c r="Z229">
        <v>33</v>
      </c>
      <c r="AA229" t="s">
        <v>11</v>
      </c>
      <c r="AB229">
        <v>23</v>
      </c>
      <c r="AC229">
        <f t="shared" si="65"/>
        <v>255.745</v>
      </c>
      <c r="AD229">
        <f t="shared" si="66"/>
        <v>2525.8950000000004</v>
      </c>
      <c r="AE229">
        <f t="shared" si="67"/>
        <v>600.33000000000004</v>
      </c>
      <c r="AF229">
        <f t="shared" si="68"/>
        <v>63.622</v>
      </c>
      <c r="AG229">
        <f t="shared" si="69"/>
        <v>194.57499999999999</v>
      </c>
      <c r="AH229">
        <f t="shared" si="70"/>
        <v>175</v>
      </c>
      <c r="AI229">
        <f t="shared" si="59"/>
        <v>0.11730434612602397</v>
      </c>
      <c r="AJ229">
        <f t="shared" si="60"/>
        <v>0.15697406265897829</v>
      </c>
      <c r="AK229">
        <f t="shared" si="61"/>
        <v>0.13825729182283078</v>
      </c>
      <c r="AL229">
        <f t="shared" si="62"/>
        <v>6.2871333815346889E-2</v>
      </c>
      <c r="AM229">
        <f t="shared" si="63"/>
        <v>9.7648721572658359E-2</v>
      </c>
      <c r="AN229">
        <f t="shared" si="64"/>
        <v>0.18857142857142858</v>
      </c>
    </row>
    <row r="230" spans="1:40" x14ac:dyDescent="0.25">
      <c r="A230" t="s">
        <v>234</v>
      </c>
      <c r="B230">
        <v>30.9</v>
      </c>
      <c r="C230">
        <v>7.4802999999999997</v>
      </c>
      <c r="D230" s="1">
        <v>3.4809999999999998E-6</v>
      </c>
      <c r="E230">
        <v>240</v>
      </c>
      <c r="G230">
        <v>4</v>
      </c>
      <c r="H230">
        <v>34</v>
      </c>
      <c r="I230">
        <v>7</v>
      </c>
      <c r="J230">
        <v>1</v>
      </c>
      <c r="K230">
        <v>2</v>
      </c>
      <c r="L230">
        <v>4</v>
      </c>
      <c r="M230" t="s">
        <v>11</v>
      </c>
      <c r="N230">
        <v>3</v>
      </c>
      <c r="O230">
        <v>77</v>
      </c>
      <c r="P230">
        <v>11</v>
      </c>
      <c r="Q230">
        <v>1</v>
      </c>
      <c r="R230">
        <v>8</v>
      </c>
      <c r="S230">
        <v>6</v>
      </c>
      <c r="T230" t="s">
        <v>11</v>
      </c>
      <c r="U230">
        <v>31</v>
      </c>
      <c r="V230">
        <v>377</v>
      </c>
      <c r="W230">
        <v>92</v>
      </c>
      <c r="X230">
        <v>6.5</v>
      </c>
      <c r="Y230">
        <v>31</v>
      </c>
      <c r="Z230">
        <v>28</v>
      </c>
      <c r="AA230" t="s">
        <v>11</v>
      </c>
      <c r="AB230">
        <v>24</v>
      </c>
      <c r="AC230">
        <f t="shared" si="65"/>
        <v>254.31</v>
      </c>
      <c r="AD230">
        <f t="shared" si="66"/>
        <v>2508.6600000000003</v>
      </c>
      <c r="AE230">
        <f t="shared" si="67"/>
        <v>596.33000000000004</v>
      </c>
      <c r="AF230">
        <f t="shared" si="68"/>
        <v>63.457000000000001</v>
      </c>
      <c r="AG230">
        <f t="shared" si="69"/>
        <v>195.35</v>
      </c>
      <c r="AH230">
        <f t="shared" si="70"/>
        <v>175.70999999999998</v>
      </c>
      <c r="AI230">
        <f t="shared" si="59"/>
        <v>0.12189847037080728</v>
      </c>
      <c r="AJ230">
        <f t="shared" si="60"/>
        <v>0.15027943204738783</v>
      </c>
      <c r="AK230">
        <f t="shared" si="61"/>
        <v>0.15427699428168964</v>
      </c>
      <c r="AL230">
        <f t="shared" si="62"/>
        <v>0.10243156783333596</v>
      </c>
      <c r="AM230">
        <f t="shared" si="63"/>
        <v>0.15868953160993091</v>
      </c>
      <c r="AN230">
        <f t="shared" si="64"/>
        <v>0.15935348016618292</v>
      </c>
    </row>
    <row r="231" spans="1:40" x14ac:dyDescent="0.25">
      <c r="A231" t="s">
        <v>235</v>
      </c>
      <c r="B231">
        <v>30</v>
      </c>
      <c r="C231">
        <v>7.4992999999999999</v>
      </c>
      <c r="D231" s="1">
        <v>3.1190000000000001E-6</v>
      </c>
      <c r="E231">
        <v>240</v>
      </c>
      <c r="G231">
        <v>0</v>
      </c>
      <c r="H231">
        <v>53</v>
      </c>
      <c r="I231">
        <v>7</v>
      </c>
      <c r="J231">
        <v>0</v>
      </c>
      <c r="K231">
        <v>7</v>
      </c>
      <c r="L231">
        <v>5</v>
      </c>
      <c r="M231" t="s">
        <v>11</v>
      </c>
      <c r="N231">
        <v>9</v>
      </c>
      <c r="O231">
        <v>77</v>
      </c>
      <c r="P231">
        <v>19</v>
      </c>
      <c r="Q231">
        <v>1</v>
      </c>
      <c r="R231">
        <v>8</v>
      </c>
      <c r="S231">
        <v>6</v>
      </c>
      <c r="T231" t="s">
        <v>11</v>
      </c>
      <c r="U231">
        <v>31</v>
      </c>
      <c r="V231">
        <v>375</v>
      </c>
      <c r="W231">
        <v>84</v>
      </c>
      <c r="X231">
        <v>3.5</v>
      </c>
      <c r="Y231">
        <v>40</v>
      </c>
      <c r="Z231">
        <v>33</v>
      </c>
      <c r="AA231" t="s">
        <v>11</v>
      </c>
      <c r="AB231">
        <v>25</v>
      </c>
      <c r="AC231">
        <f t="shared" si="65"/>
        <v>252.875</v>
      </c>
      <c r="AD231">
        <f t="shared" si="66"/>
        <v>2491.4250000000002</v>
      </c>
      <c r="AE231">
        <f t="shared" si="67"/>
        <v>592.33000000000004</v>
      </c>
      <c r="AF231">
        <f t="shared" si="68"/>
        <v>63.292000000000002</v>
      </c>
      <c r="AG231">
        <f t="shared" si="69"/>
        <v>196.125</v>
      </c>
      <c r="AH231">
        <f t="shared" si="70"/>
        <v>176.42</v>
      </c>
      <c r="AI231">
        <f t="shared" si="59"/>
        <v>0.12259021255561048</v>
      </c>
      <c r="AJ231">
        <f t="shared" si="60"/>
        <v>0.15051627080887442</v>
      </c>
      <c r="AK231">
        <f t="shared" si="61"/>
        <v>0.14181284081508619</v>
      </c>
      <c r="AL231">
        <f t="shared" si="62"/>
        <v>5.5299247930228147E-2</v>
      </c>
      <c r="AM231">
        <f t="shared" si="63"/>
        <v>0.20395156150414276</v>
      </c>
      <c r="AN231">
        <f t="shared" si="64"/>
        <v>0.18705362203831766</v>
      </c>
    </row>
    <row r="232" spans="1:40" x14ac:dyDescent="0.25">
      <c r="A232" t="s">
        <v>236</v>
      </c>
      <c r="B232">
        <v>30.9</v>
      </c>
      <c r="C232">
        <v>7.5206999999999997</v>
      </c>
      <c r="D232" s="1">
        <v>3.4769999999999999E-6</v>
      </c>
      <c r="E232">
        <v>240</v>
      </c>
      <c r="G232">
        <v>6</v>
      </c>
      <c r="H232">
        <v>52</v>
      </c>
      <c r="I232">
        <v>9</v>
      </c>
      <c r="J232">
        <v>1</v>
      </c>
      <c r="K232">
        <v>6</v>
      </c>
      <c r="L232">
        <v>4</v>
      </c>
      <c r="M232" t="s">
        <v>11</v>
      </c>
      <c r="N232">
        <v>9</v>
      </c>
      <c r="O232">
        <v>66</v>
      </c>
      <c r="P232">
        <v>25</v>
      </c>
      <c r="Q232">
        <v>4</v>
      </c>
      <c r="R232">
        <v>5.5</v>
      </c>
      <c r="S232">
        <v>6</v>
      </c>
      <c r="T232" t="s">
        <v>11</v>
      </c>
      <c r="U232">
        <v>36</v>
      </c>
      <c r="V232">
        <v>377</v>
      </c>
      <c r="W232">
        <v>94</v>
      </c>
      <c r="X232">
        <v>10</v>
      </c>
      <c r="Y232">
        <v>27.5</v>
      </c>
      <c r="Z232">
        <v>27</v>
      </c>
      <c r="AA232" t="s">
        <v>11</v>
      </c>
      <c r="AB232">
        <v>26</v>
      </c>
      <c r="AC232">
        <f t="shared" si="65"/>
        <v>251.44</v>
      </c>
      <c r="AD232">
        <f t="shared" si="66"/>
        <v>2474.19</v>
      </c>
      <c r="AE232">
        <f t="shared" si="67"/>
        <v>588.33000000000004</v>
      </c>
      <c r="AF232">
        <f t="shared" si="68"/>
        <v>63.127000000000002</v>
      </c>
      <c r="AG232">
        <f t="shared" si="69"/>
        <v>196.9</v>
      </c>
      <c r="AH232">
        <f t="shared" si="70"/>
        <v>177.13</v>
      </c>
      <c r="AI232">
        <f t="shared" si="59"/>
        <v>0.14317531021317212</v>
      </c>
      <c r="AJ232">
        <f t="shared" si="60"/>
        <v>0.15237309988319409</v>
      </c>
      <c r="AK232">
        <f t="shared" si="61"/>
        <v>0.15977427634150901</v>
      </c>
      <c r="AL232">
        <f t="shared" si="62"/>
        <v>0.15841082262740189</v>
      </c>
      <c r="AM232">
        <f t="shared" si="63"/>
        <v>0.13966480446927373</v>
      </c>
      <c r="AN232">
        <f t="shared" si="64"/>
        <v>0.15243041833681478</v>
      </c>
    </row>
    <row r="233" spans="1:40" x14ac:dyDescent="0.25">
      <c r="A233" t="s">
        <v>237</v>
      </c>
      <c r="B233">
        <v>30.9</v>
      </c>
      <c r="C233">
        <v>7.5385999999999997</v>
      </c>
      <c r="D233" s="1">
        <v>3.4860000000000002E-6</v>
      </c>
      <c r="E233">
        <v>240</v>
      </c>
      <c r="G233">
        <v>4</v>
      </c>
      <c r="H233">
        <v>39.5</v>
      </c>
      <c r="I233">
        <v>10</v>
      </c>
      <c r="J233">
        <v>2</v>
      </c>
      <c r="K233">
        <v>7</v>
      </c>
      <c r="L233">
        <v>5</v>
      </c>
      <c r="M233" t="s">
        <v>11</v>
      </c>
      <c r="N233">
        <v>7</v>
      </c>
      <c r="O233">
        <v>63</v>
      </c>
      <c r="P233">
        <v>15</v>
      </c>
      <c r="Q233">
        <v>3.5</v>
      </c>
      <c r="R233">
        <v>7</v>
      </c>
      <c r="S233">
        <v>3</v>
      </c>
      <c r="T233" t="s">
        <v>11</v>
      </c>
      <c r="U233">
        <v>33</v>
      </c>
      <c r="V233">
        <v>390.5</v>
      </c>
      <c r="W233">
        <v>109</v>
      </c>
      <c r="X233">
        <v>11.5</v>
      </c>
      <c r="Y233">
        <v>35</v>
      </c>
      <c r="Z233">
        <v>37</v>
      </c>
      <c r="AA233" t="s">
        <v>11</v>
      </c>
      <c r="AB233">
        <v>27</v>
      </c>
      <c r="AC233">
        <f t="shared" si="65"/>
        <v>250.005</v>
      </c>
      <c r="AD233">
        <f t="shared" si="66"/>
        <v>2456.9550000000004</v>
      </c>
      <c r="AE233">
        <f t="shared" si="67"/>
        <v>584.33000000000004</v>
      </c>
      <c r="AF233">
        <f t="shared" si="68"/>
        <v>62.962000000000003</v>
      </c>
      <c r="AG233">
        <f t="shared" si="69"/>
        <v>197.67500000000001</v>
      </c>
      <c r="AH233">
        <f t="shared" si="70"/>
        <v>177.83999999999997</v>
      </c>
      <c r="AI233">
        <f t="shared" si="59"/>
        <v>0.13199736005279894</v>
      </c>
      <c r="AJ233">
        <f t="shared" si="60"/>
        <v>0.1589365698598468</v>
      </c>
      <c r="AK233">
        <f t="shared" si="61"/>
        <v>0.18653842862765901</v>
      </c>
      <c r="AL233">
        <f t="shared" si="62"/>
        <v>0.18264985229185857</v>
      </c>
      <c r="AM233">
        <f t="shared" si="63"/>
        <v>0.17705830276969772</v>
      </c>
      <c r="AN233">
        <f t="shared" si="64"/>
        <v>0.20805218173639228</v>
      </c>
    </row>
    <row r="234" spans="1:40" x14ac:dyDescent="0.25">
      <c r="A234" t="s">
        <v>238</v>
      </c>
      <c r="B234">
        <v>30.9</v>
      </c>
      <c r="C234">
        <v>7.5602999999999998</v>
      </c>
      <c r="D234" s="1">
        <v>3.501E-6</v>
      </c>
      <c r="E234">
        <v>240</v>
      </c>
      <c r="G234">
        <v>4</v>
      </c>
      <c r="H234">
        <v>41</v>
      </c>
      <c r="I234">
        <v>10</v>
      </c>
      <c r="J234">
        <v>0</v>
      </c>
      <c r="K234">
        <v>9</v>
      </c>
      <c r="L234">
        <v>4</v>
      </c>
      <c r="M234" t="s">
        <v>11</v>
      </c>
      <c r="N234">
        <v>9</v>
      </c>
      <c r="O234">
        <v>79</v>
      </c>
      <c r="P234">
        <v>15</v>
      </c>
      <c r="Q234">
        <v>3</v>
      </c>
      <c r="R234">
        <v>12</v>
      </c>
      <c r="S234">
        <v>6</v>
      </c>
      <c r="T234" t="s">
        <v>11</v>
      </c>
      <c r="U234">
        <v>39</v>
      </c>
      <c r="V234">
        <v>433</v>
      </c>
      <c r="W234">
        <v>112</v>
      </c>
      <c r="X234">
        <v>5</v>
      </c>
      <c r="Y234">
        <v>54</v>
      </c>
      <c r="Z234">
        <v>35</v>
      </c>
      <c r="AA234" t="s">
        <v>11</v>
      </c>
      <c r="AB234">
        <v>28</v>
      </c>
      <c r="AC234">
        <f t="shared" si="65"/>
        <v>248.57</v>
      </c>
      <c r="AD234">
        <f t="shared" si="66"/>
        <v>2439.7200000000003</v>
      </c>
      <c r="AE234">
        <f t="shared" si="67"/>
        <v>580.33000000000004</v>
      </c>
      <c r="AF234">
        <f t="shared" si="68"/>
        <v>62.797000000000004</v>
      </c>
      <c r="AG234">
        <f t="shared" si="69"/>
        <v>198.45</v>
      </c>
      <c r="AH234">
        <f t="shared" si="70"/>
        <v>178.54999999999998</v>
      </c>
      <c r="AI234">
        <f t="shared" si="59"/>
        <v>0.15689745343364042</v>
      </c>
      <c r="AJ234">
        <f t="shared" si="60"/>
        <v>0.17747938288000262</v>
      </c>
      <c r="AK234">
        <f t="shared" si="61"/>
        <v>0.19299364154877396</v>
      </c>
      <c r="AL234">
        <f t="shared" si="62"/>
        <v>7.9621637976336437E-2</v>
      </c>
      <c r="AM234">
        <f t="shared" si="63"/>
        <v>0.27210884353741499</v>
      </c>
      <c r="AN234">
        <f t="shared" si="64"/>
        <v>0.19602352282273874</v>
      </c>
    </row>
    <row r="235" spans="1:40" x14ac:dyDescent="0.25">
      <c r="A235" t="s">
        <v>239</v>
      </c>
      <c r="B235">
        <v>30.9</v>
      </c>
      <c r="C235">
        <v>7.5788000000000002</v>
      </c>
      <c r="D235" s="1">
        <v>3.2669999999999998E-6</v>
      </c>
      <c r="E235">
        <v>240</v>
      </c>
      <c r="G235">
        <v>1</v>
      </c>
      <c r="H235">
        <v>29</v>
      </c>
      <c r="I235">
        <v>7</v>
      </c>
      <c r="J235">
        <v>0</v>
      </c>
      <c r="K235">
        <v>6</v>
      </c>
      <c r="L235">
        <v>7</v>
      </c>
      <c r="M235" t="s">
        <v>11</v>
      </c>
      <c r="N235">
        <v>10</v>
      </c>
      <c r="O235">
        <v>69</v>
      </c>
      <c r="P235">
        <v>16</v>
      </c>
      <c r="Q235">
        <v>2</v>
      </c>
      <c r="R235">
        <v>8</v>
      </c>
      <c r="S235">
        <v>8</v>
      </c>
      <c r="T235" t="s">
        <v>11</v>
      </c>
      <c r="U235">
        <v>42.5</v>
      </c>
      <c r="V235">
        <v>408</v>
      </c>
      <c r="W235">
        <v>90</v>
      </c>
      <c r="X235">
        <v>13</v>
      </c>
      <c r="Y235">
        <v>36</v>
      </c>
      <c r="Z235">
        <v>40</v>
      </c>
      <c r="AA235" t="s">
        <v>11</v>
      </c>
      <c r="AB235">
        <v>29</v>
      </c>
      <c r="AC235">
        <f t="shared" si="65"/>
        <v>247.13499999999999</v>
      </c>
      <c r="AD235">
        <f t="shared" si="66"/>
        <v>2422.4850000000001</v>
      </c>
      <c r="AE235">
        <f t="shared" si="67"/>
        <v>576.33000000000004</v>
      </c>
      <c r="AF235">
        <f t="shared" si="68"/>
        <v>62.632000000000005</v>
      </c>
      <c r="AG235">
        <f t="shared" si="69"/>
        <v>199.22499999999999</v>
      </c>
      <c r="AH235">
        <f t="shared" si="70"/>
        <v>179.26</v>
      </c>
      <c r="AI235">
        <f t="shared" si="59"/>
        <v>0.17197078519837336</v>
      </c>
      <c r="AJ235">
        <f t="shared" si="60"/>
        <v>0.16842209549285134</v>
      </c>
      <c r="AK235">
        <f t="shared" si="61"/>
        <v>0.15616053302795271</v>
      </c>
      <c r="AL235">
        <f t="shared" si="62"/>
        <v>0.20756162983778259</v>
      </c>
      <c r="AM235">
        <f t="shared" si="63"/>
        <v>0.18070021332664074</v>
      </c>
      <c r="AN235">
        <f t="shared" si="64"/>
        <v>0.22313957380341404</v>
      </c>
    </row>
    <row r="236" spans="1:40" x14ac:dyDescent="0.25">
      <c r="A236" t="s">
        <v>240</v>
      </c>
      <c r="B236">
        <v>30.9</v>
      </c>
      <c r="C236">
        <v>7.5993000000000004</v>
      </c>
      <c r="D236" s="1">
        <v>2.8590000000000001E-6</v>
      </c>
      <c r="E236">
        <v>240</v>
      </c>
      <c r="G236">
        <v>4</v>
      </c>
      <c r="H236">
        <v>33</v>
      </c>
      <c r="I236">
        <v>5</v>
      </c>
      <c r="J236">
        <v>0</v>
      </c>
      <c r="K236">
        <v>11</v>
      </c>
      <c r="L236">
        <v>7</v>
      </c>
      <c r="M236" t="s">
        <v>11</v>
      </c>
      <c r="N236">
        <v>6</v>
      </c>
      <c r="O236">
        <v>50</v>
      </c>
      <c r="P236">
        <v>15</v>
      </c>
      <c r="Q236">
        <v>0</v>
      </c>
      <c r="R236">
        <v>7</v>
      </c>
      <c r="S236">
        <v>13</v>
      </c>
      <c r="T236" t="s">
        <v>11</v>
      </c>
      <c r="U236">
        <v>29.5</v>
      </c>
      <c r="V236">
        <v>387.5</v>
      </c>
      <c r="W236">
        <v>87</v>
      </c>
      <c r="X236">
        <v>8</v>
      </c>
      <c r="Y236">
        <v>56</v>
      </c>
      <c r="Z236">
        <v>45</v>
      </c>
      <c r="AA236" t="s">
        <v>11</v>
      </c>
      <c r="AB236">
        <v>30</v>
      </c>
      <c r="AC236">
        <f t="shared" si="65"/>
        <v>245.7</v>
      </c>
      <c r="AD236">
        <f t="shared" si="66"/>
        <v>2405.25</v>
      </c>
      <c r="AE236">
        <f t="shared" si="67"/>
        <v>572.33000000000004</v>
      </c>
      <c r="AF236">
        <f t="shared" si="68"/>
        <v>62.466999999999999</v>
      </c>
      <c r="AG236">
        <f t="shared" si="69"/>
        <v>200</v>
      </c>
      <c r="AH236">
        <f t="shared" si="70"/>
        <v>179.96999999999997</v>
      </c>
      <c r="AI236">
        <f t="shared" si="59"/>
        <v>0.12006512006512007</v>
      </c>
      <c r="AJ236">
        <f t="shared" si="60"/>
        <v>0.16110591414613865</v>
      </c>
      <c r="AK236">
        <f t="shared" si="61"/>
        <v>0.15201020390334247</v>
      </c>
      <c r="AL236">
        <f t="shared" si="62"/>
        <v>0.12806761970320329</v>
      </c>
      <c r="AM236">
        <f t="shared" si="63"/>
        <v>0.28000000000000003</v>
      </c>
      <c r="AN236">
        <f t="shared" si="64"/>
        <v>0.25004167361226876</v>
      </c>
    </row>
    <row r="237" spans="1:40" x14ac:dyDescent="0.25">
      <c r="A237" t="s">
        <v>241</v>
      </c>
      <c r="B237">
        <v>30.9</v>
      </c>
      <c r="C237">
        <v>7.6208999999999998</v>
      </c>
      <c r="D237" s="1">
        <v>2.756E-6</v>
      </c>
      <c r="E237">
        <v>240</v>
      </c>
      <c r="G237">
        <v>5</v>
      </c>
      <c r="H237">
        <v>50</v>
      </c>
      <c r="I237">
        <v>9</v>
      </c>
      <c r="J237">
        <v>2</v>
      </c>
      <c r="K237">
        <v>5</v>
      </c>
      <c r="L237">
        <v>1</v>
      </c>
      <c r="M237" t="s">
        <v>11</v>
      </c>
      <c r="N237">
        <v>6</v>
      </c>
      <c r="O237">
        <v>93</v>
      </c>
      <c r="P237">
        <v>16</v>
      </c>
      <c r="Q237">
        <v>2.5</v>
      </c>
      <c r="R237">
        <v>3.5</v>
      </c>
      <c r="S237">
        <v>9</v>
      </c>
      <c r="T237" t="s">
        <v>11</v>
      </c>
      <c r="U237">
        <v>39</v>
      </c>
      <c r="V237">
        <v>451</v>
      </c>
      <c r="W237">
        <v>109</v>
      </c>
      <c r="X237">
        <v>15.5</v>
      </c>
      <c r="Y237">
        <v>38</v>
      </c>
      <c r="Z237">
        <v>32</v>
      </c>
      <c r="AA237" t="s">
        <v>11</v>
      </c>
      <c r="AB237">
        <v>31</v>
      </c>
      <c r="AC237">
        <f t="shared" si="65"/>
        <v>244.26499999999999</v>
      </c>
      <c r="AD237">
        <f t="shared" si="66"/>
        <v>2388.0150000000003</v>
      </c>
      <c r="AE237">
        <f t="shared" si="67"/>
        <v>568.33000000000004</v>
      </c>
      <c r="AF237">
        <f t="shared" si="68"/>
        <v>62.302</v>
      </c>
      <c r="AG237">
        <f t="shared" si="69"/>
        <v>200.77500000000001</v>
      </c>
      <c r="AH237">
        <f t="shared" si="70"/>
        <v>180.67999999999998</v>
      </c>
      <c r="AI237">
        <f t="shared" si="59"/>
        <v>0.15966266145374902</v>
      </c>
      <c r="AJ237">
        <f t="shared" si="60"/>
        <v>0.18885978521910454</v>
      </c>
      <c r="AK237">
        <f t="shared" si="61"/>
        <v>0.1917899811729101</v>
      </c>
      <c r="AL237">
        <f t="shared" si="62"/>
        <v>0.24878816089371128</v>
      </c>
      <c r="AM237">
        <f t="shared" si="63"/>
        <v>0.18926659195616985</v>
      </c>
      <c r="AN237">
        <f t="shared" si="64"/>
        <v>0.17710870046491037</v>
      </c>
    </row>
    <row r="238" spans="1:40" x14ac:dyDescent="0.25">
      <c r="A238" t="s">
        <v>242</v>
      </c>
      <c r="B238">
        <v>30</v>
      </c>
      <c r="C238">
        <v>7.6398000000000001</v>
      </c>
      <c r="D238" s="1">
        <v>3.467E-6</v>
      </c>
      <c r="E238">
        <v>240</v>
      </c>
      <c r="G238">
        <v>3</v>
      </c>
      <c r="H238">
        <v>37</v>
      </c>
      <c r="I238">
        <v>8</v>
      </c>
      <c r="J238">
        <v>4</v>
      </c>
      <c r="K238">
        <v>3</v>
      </c>
      <c r="L238">
        <v>1</v>
      </c>
      <c r="M238" t="s">
        <v>11</v>
      </c>
      <c r="N238">
        <v>6</v>
      </c>
      <c r="O238">
        <v>76</v>
      </c>
      <c r="P238">
        <v>13</v>
      </c>
      <c r="Q238">
        <v>1</v>
      </c>
      <c r="R238">
        <v>6</v>
      </c>
      <c r="S238">
        <v>6</v>
      </c>
      <c r="T238" t="s">
        <v>11</v>
      </c>
      <c r="U238">
        <v>40</v>
      </c>
      <c r="V238">
        <v>420</v>
      </c>
      <c r="W238">
        <v>93.5</v>
      </c>
      <c r="X238">
        <v>10</v>
      </c>
      <c r="Y238">
        <v>33</v>
      </c>
      <c r="Z238">
        <v>40.5</v>
      </c>
      <c r="AA238" t="s">
        <v>11</v>
      </c>
      <c r="AB238">
        <v>32</v>
      </c>
      <c r="AC238">
        <f t="shared" si="65"/>
        <v>242.82999999999998</v>
      </c>
      <c r="AD238">
        <f t="shared" si="66"/>
        <v>2370.7800000000002</v>
      </c>
      <c r="AE238">
        <f t="shared" si="67"/>
        <v>564.33000000000004</v>
      </c>
      <c r="AF238">
        <f t="shared" si="68"/>
        <v>62.137</v>
      </c>
      <c r="AG238">
        <f t="shared" si="69"/>
        <v>201.55</v>
      </c>
      <c r="AH238">
        <f t="shared" si="70"/>
        <v>181.39</v>
      </c>
      <c r="AI238">
        <f t="shared" si="59"/>
        <v>0.16472429271506817</v>
      </c>
      <c r="AJ238">
        <f t="shared" si="60"/>
        <v>0.17715688507579783</v>
      </c>
      <c r="AK238">
        <f t="shared" si="61"/>
        <v>0.16568319954636471</v>
      </c>
      <c r="AL238">
        <f t="shared" si="62"/>
        <v>0.16093470878864444</v>
      </c>
      <c r="AM238">
        <f t="shared" si="63"/>
        <v>0.16373108409823864</v>
      </c>
      <c r="AN238">
        <f t="shared" si="64"/>
        <v>0.22327581454324938</v>
      </c>
    </row>
    <row r="239" spans="1:40" x14ac:dyDescent="0.25">
      <c r="A239" t="s">
        <v>243</v>
      </c>
      <c r="B239">
        <v>30.9</v>
      </c>
      <c r="C239">
        <v>7.6599000000000004</v>
      </c>
      <c r="D239" s="1">
        <v>3.4690000000000002E-6</v>
      </c>
      <c r="E239">
        <v>240</v>
      </c>
      <c r="G239">
        <v>2</v>
      </c>
      <c r="H239">
        <v>45</v>
      </c>
      <c r="I239">
        <v>11</v>
      </c>
      <c r="J239">
        <v>0</v>
      </c>
      <c r="K239">
        <v>4</v>
      </c>
      <c r="L239">
        <v>6</v>
      </c>
      <c r="M239" t="s">
        <v>11</v>
      </c>
      <c r="N239">
        <v>10</v>
      </c>
      <c r="O239">
        <v>68</v>
      </c>
      <c r="P239">
        <v>22</v>
      </c>
      <c r="Q239">
        <v>1</v>
      </c>
      <c r="R239">
        <v>6</v>
      </c>
      <c r="S239">
        <v>9</v>
      </c>
      <c r="T239" t="s">
        <v>11</v>
      </c>
      <c r="U239">
        <v>43.5</v>
      </c>
      <c r="V239">
        <v>469</v>
      </c>
      <c r="W239">
        <v>113.5</v>
      </c>
      <c r="X239">
        <v>4</v>
      </c>
      <c r="Y239">
        <v>38</v>
      </c>
      <c r="Z239">
        <v>43.5</v>
      </c>
      <c r="AA239" t="s">
        <v>11</v>
      </c>
      <c r="AB239">
        <v>33</v>
      </c>
      <c r="AC239">
        <f t="shared" si="65"/>
        <v>241.39499999999998</v>
      </c>
      <c r="AD239">
        <f t="shared" si="66"/>
        <v>2353.5450000000001</v>
      </c>
      <c r="AE239">
        <f t="shared" si="67"/>
        <v>560.33000000000004</v>
      </c>
      <c r="AF239">
        <f t="shared" si="68"/>
        <v>61.972000000000001</v>
      </c>
      <c r="AG239">
        <f t="shared" si="69"/>
        <v>202.32499999999999</v>
      </c>
      <c r="AH239">
        <f t="shared" si="70"/>
        <v>182.1</v>
      </c>
      <c r="AI239">
        <f t="shared" si="59"/>
        <v>0.18020257254707017</v>
      </c>
      <c r="AJ239">
        <f t="shared" si="60"/>
        <v>0.19927386134533226</v>
      </c>
      <c r="AK239">
        <f t="shared" si="61"/>
        <v>0.20255920618207127</v>
      </c>
      <c r="AL239">
        <f t="shared" si="62"/>
        <v>6.454527851287678E-2</v>
      </c>
      <c r="AM239">
        <f t="shared" si="63"/>
        <v>0.18781663165698753</v>
      </c>
      <c r="AN239">
        <f t="shared" si="64"/>
        <v>0.23887973640856672</v>
      </c>
    </row>
    <row r="240" spans="1:40" x14ac:dyDescent="0.25">
      <c r="A240" t="s">
        <v>244</v>
      </c>
      <c r="B240">
        <v>30.9</v>
      </c>
      <c r="C240">
        <v>7.6792999999999996</v>
      </c>
      <c r="D240" s="1">
        <v>3.4690000000000002E-6</v>
      </c>
      <c r="E240">
        <v>240</v>
      </c>
      <c r="G240">
        <v>5</v>
      </c>
      <c r="H240">
        <v>29</v>
      </c>
      <c r="I240">
        <v>9</v>
      </c>
      <c r="J240">
        <v>2</v>
      </c>
      <c r="K240">
        <v>5</v>
      </c>
      <c r="L240">
        <v>5</v>
      </c>
      <c r="M240" t="s">
        <v>11</v>
      </c>
      <c r="N240">
        <v>5</v>
      </c>
      <c r="O240">
        <v>91</v>
      </c>
      <c r="P240">
        <v>19</v>
      </c>
      <c r="Q240">
        <v>3</v>
      </c>
      <c r="R240">
        <v>9</v>
      </c>
      <c r="S240">
        <v>3.5</v>
      </c>
      <c r="T240" t="s">
        <v>11</v>
      </c>
      <c r="U240">
        <v>30</v>
      </c>
      <c r="V240">
        <v>441</v>
      </c>
      <c r="W240">
        <v>106</v>
      </c>
      <c r="X240">
        <v>10</v>
      </c>
      <c r="Y240">
        <v>42</v>
      </c>
      <c r="Z240">
        <v>40.5</v>
      </c>
      <c r="AA240" t="s">
        <v>11</v>
      </c>
      <c r="AB240">
        <v>34</v>
      </c>
      <c r="AC240">
        <f t="shared" si="65"/>
        <v>239.96</v>
      </c>
      <c r="AD240">
        <f t="shared" si="66"/>
        <v>2336.3100000000004</v>
      </c>
      <c r="AE240">
        <f t="shared" si="67"/>
        <v>556.33000000000004</v>
      </c>
      <c r="AF240">
        <f t="shared" si="68"/>
        <v>61.807000000000002</v>
      </c>
      <c r="AG240">
        <f t="shared" si="69"/>
        <v>203.1</v>
      </c>
      <c r="AH240">
        <f t="shared" si="70"/>
        <v>182.81</v>
      </c>
      <c r="AI240">
        <f t="shared" si="59"/>
        <v>0.12502083680613435</v>
      </c>
      <c r="AJ240">
        <f t="shared" si="60"/>
        <v>0.1887591971955776</v>
      </c>
      <c r="AK240">
        <f t="shared" si="61"/>
        <v>0.1905343950532957</v>
      </c>
      <c r="AL240">
        <f t="shared" si="62"/>
        <v>0.16179397155661979</v>
      </c>
      <c r="AM240">
        <f t="shared" si="63"/>
        <v>0.206794682422452</v>
      </c>
      <c r="AN240">
        <f t="shared" si="64"/>
        <v>0.22154149116569116</v>
      </c>
    </row>
    <row r="241" spans="1:40" x14ac:dyDescent="0.25">
      <c r="A241" t="s">
        <v>245</v>
      </c>
      <c r="B241">
        <v>30.9</v>
      </c>
      <c r="C241">
        <v>7.6978999999999997</v>
      </c>
      <c r="D241" s="1">
        <v>3.4659999999999999E-6</v>
      </c>
      <c r="E241">
        <v>240</v>
      </c>
      <c r="G241">
        <v>5</v>
      </c>
      <c r="H241">
        <v>37</v>
      </c>
      <c r="I241">
        <v>9</v>
      </c>
      <c r="J241">
        <v>0</v>
      </c>
      <c r="K241">
        <v>8</v>
      </c>
      <c r="L241">
        <v>4</v>
      </c>
      <c r="M241" t="s">
        <v>11</v>
      </c>
      <c r="N241">
        <v>12</v>
      </c>
      <c r="O241">
        <v>66</v>
      </c>
      <c r="P241">
        <v>17</v>
      </c>
      <c r="Q241">
        <v>1</v>
      </c>
      <c r="R241">
        <v>8</v>
      </c>
      <c r="S241">
        <v>5</v>
      </c>
      <c r="T241" t="s">
        <v>11</v>
      </c>
      <c r="U241">
        <v>46</v>
      </c>
      <c r="V241">
        <v>409</v>
      </c>
      <c r="W241">
        <v>97.5</v>
      </c>
      <c r="X241">
        <v>12</v>
      </c>
      <c r="Y241">
        <v>48</v>
      </c>
      <c r="Z241">
        <v>43</v>
      </c>
      <c r="AA241" t="s">
        <v>11</v>
      </c>
      <c r="AB241">
        <v>35</v>
      </c>
      <c r="AC241">
        <f t="shared" si="65"/>
        <v>238.52500000000001</v>
      </c>
      <c r="AD241">
        <f t="shared" si="66"/>
        <v>2319.0750000000003</v>
      </c>
      <c r="AE241">
        <f t="shared" si="67"/>
        <v>552.33000000000004</v>
      </c>
      <c r="AF241">
        <f t="shared" si="68"/>
        <v>61.642000000000003</v>
      </c>
      <c r="AG241">
        <f t="shared" si="69"/>
        <v>203.875</v>
      </c>
      <c r="AH241">
        <f t="shared" si="70"/>
        <v>183.51999999999998</v>
      </c>
      <c r="AI241">
        <f t="shared" si="59"/>
        <v>0.19285190231631905</v>
      </c>
      <c r="AJ241">
        <f t="shared" si="60"/>
        <v>0.17636342076043249</v>
      </c>
      <c r="AK241">
        <f t="shared" si="61"/>
        <v>0.17652490359024495</v>
      </c>
      <c r="AL241">
        <f t="shared" si="62"/>
        <v>0.1946724635800266</v>
      </c>
      <c r="AM241">
        <f t="shared" si="63"/>
        <v>0.23543838136112813</v>
      </c>
      <c r="AN241">
        <f t="shared" si="64"/>
        <v>0.23430688753269402</v>
      </c>
    </row>
    <row r="242" spans="1:40" x14ac:dyDescent="0.25">
      <c r="A242" t="s">
        <v>246</v>
      </c>
      <c r="B242">
        <v>30</v>
      </c>
      <c r="C242">
        <v>7.7203999999999997</v>
      </c>
      <c r="D242" s="1">
        <v>3.0290000000000001E-6</v>
      </c>
      <c r="E242">
        <v>240</v>
      </c>
      <c r="G242">
        <v>9</v>
      </c>
      <c r="H242">
        <v>37</v>
      </c>
      <c r="I242">
        <v>6</v>
      </c>
      <c r="J242">
        <v>1</v>
      </c>
      <c r="K242">
        <v>3</v>
      </c>
      <c r="L242">
        <v>4</v>
      </c>
      <c r="M242" t="s">
        <v>11</v>
      </c>
      <c r="N242">
        <v>10</v>
      </c>
      <c r="O242">
        <v>81</v>
      </c>
      <c r="P242">
        <v>16</v>
      </c>
      <c r="Q242">
        <v>1</v>
      </c>
      <c r="R242">
        <v>5</v>
      </c>
      <c r="S242">
        <v>6</v>
      </c>
      <c r="T242" t="s">
        <v>11</v>
      </c>
      <c r="U242">
        <v>48</v>
      </c>
      <c r="V242">
        <v>462</v>
      </c>
      <c r="W242">
        <v>102</v>
      </c>
      <c r="X242">
        <v>11</v>
      </c>
      <c r="Y242">
        <v>42.5</v>
      </c>
      <c r="Z242">
        <v>43</v>
      </c>
      <c r="AA242" t="s">
        <v>11</v>
      </c>
      <c r="AB242">
        <v>36</v>
      </c>
      <c r="AC242">
        <f t="shared" si="65"/>
        <v>237.09</v>
      </c>
      <c r="AD242">
        <f t="shared" si="66"/>
        <v>2301.84</v>
      </c>
      <c r="AE242">
        <f t="shared" si="67"/>
        <v>548.33000000000004</v>
      </c>
      <c r="AF242">
        <f t="shared" si="68"/>
        <v>61.477000000000004</v>
      </c>
      <c r="AG242">
        <f t="shared" si="69"/>
        <v>204.65</v>
      </c>
      <c r="AH242">
        <f t="shared" si="70"/>
        <v>184.23</v>
      </c>
      <c r="AI242">
        <f t="shared" si="59"/>
        <v>0.20245476401366569</v>
      </c>
      <c r="AJ242">
        <f t="shared" si="60"/>
        <v>0.2007089980189761</v>
      </c>
      <c r="AK242">
        <f t="shared" si="61"/>
        <v>0.18601936789889298</v>
      </c>
      <c r="AL242">
        <f t="shared" si="62"/>
        <v>0.17892870504416283</v>
      </c>
      <c r="AM242">
        <f t="shared" si="63"/>
        <v>0.20767163449792328</v>
      </c>
      <c r="AN242">
        <f t="shared" si="64"/>
        <v>0.2334038973022852</v>
      </c>
    </row>
    <row r="243" spans="1:40" x14ac:dyDescent="0.25">
      <c r="A243" t="s">
        <v>247</v>
      </c>
      <c r="B243">
        <v>30.9</v>
      </c>
      <c r="C243">
        <v>7.7407000000000004</v>
      </c>
      <c r="D243" s="1">
        <v>2.9809999999999999E-6</v>
      </c>
      <c r="E243">
        <v>240</v>
      </c>
      <c r="G243">
        <v>2</v>
      </c>
      <c r="H243">
        <v>31</v>
      </c>
      <c r="I243">
        <v>5</v>
      </c>
      <c r="J243">
        <v>2</v>
      </c>
      <c r="K243">
        <v>2</v>
      </c>
      <c r="L243">
        <v>4</v>
      </c>
      <c r="M243" t="s">
        <v>11</v>
      </c>
      <c r="N243">
        <v>2</v>
      </c>
      <c r="O243">
        <v>71</v>
      </c>
      <c r="P243">
        <v>16</v>
      </c>
      <c r="Q243">
        <v>1</v>
      </c>
      <c r="R243">
        <v>4</v>
      </c>
      <c r="S243">
        <v>7</v>
      </c>
      <c r="T243" t="s">
        <v>11</v>
      </c>
      <c r="U243">
        <v>39</v>
      </c>
      <c r="V243">
        <v>467.5</v>
      </c>
      <c r="W243">
        <v>99</v>
      </c>
      <c r="X243">
        <v>14.5</v>
      </c>
      <c r="Y243">
        <v>49.5</v>
      </c>
      <c r="Z243">
        <v>33</v>
      </c>
      <c r="AA243" t="s">
        <v>11</v>
      </c>
      <c r="AB243">
        <v>37</v>
      </c>
      <c r="AC243">
        <f t="shared" si="65"/>
        <v>235.655</v>
      </c>
      <c r="AD243">
        <f t="shared" si="66"/>
        <v>2284.6050000000005</v>
      </c>
      <c r="AE243">
        <f t="shared" si="67"/>
        <v>544.33000000000004</v>
      </c>
      <c r="AF243">
        <f t="shared" si="68"/>
        <v>61.311999999999998</v>
      </c>
      <c r="AG243">
        <f t="shared" si="69"/>
        <v>205.42500000000001</v>
      </c>
      <c r="AH243">
        <f t="shared" si="70"/>
        <v>184.94</v>
      </c>
      <c r="AI243">
        <f t="shared" si="59"/>
        <v>0.16549617024888078</v>
      </c>
      <c r="AJ243">
        <f t="shared" si="60"/>
        <v>0.20463055976853764</v>
      </c>
      <c r="AK243">
        <f t="shared" si="61"/>
        <v>0.18187496555398378</v>
      </c>
      <c r="AL243">
        <f t="shared" si="62"/>
        <v>0.23649530271398747</v>
      </c>
      <c r="AM243">
        <f t="shared" si="63"/>
        <v>0.24096385542168675</v>
      </c>
      <c r="AN243">
        <f t="shared" si="64"/>
        <v>0.17843624959446308</v>
      </c>
    </row>
    <row r="244" spans="1:40" x14ac:dyDescent="0.25">
      <c r="A244" t="s">
        <v>248</v>
      </c>
      <c r="B244">
        <v>30.9</v>
      </c>
      <c r="C244">
        <v>7.7613000000000003</v>
      </c>
      <c r="D244" s="1">
        <v>3.4599999999999999E-6</v>
      </c>
      <c r="E244">
        <v>240</v>
      </c>
      <c r="G244">
        <v>0</v>
      </c>
      <c r="H244">
        <v>36</v>
      </c>
      <c r="I244">
        <v>12</v>
      </c>
      <c r="J244">
        <v>1</v>
      </c>
      <c r="K244">
        <v>6</v>
      </c>
      <c r="L244">
        <v>2</v>
      </c>
      <c r="M244" t="s">
        <v>11</v>
      </c>
      <c r="N244">
        <v>11</v>
      </c>
      <c r="O244">
        <v>87</v>
      </c>
      <c r="P244">
        <v>16</v>
      </c>
      <c r="Q244">
        <v>1</v>
      </c>
      <c r="R244">
        <v>13</v>
      </c>
      <c r="S244">
        <v>8</v>
      </c>
      <c r="T244" t="s">
        <v>11</v>
      </c>
      <c r="U244">
        <v>40</v>
      </c>
      <c r="V244">
        <v>466</v>
      </c>
      <c r="W244">
        <v>109.5</v>
      </c>
      <c r="X244">
        <v>13.5</v>
      </c>
      <c r="Y244">
        <v>60</v>
      </c>
      <c r="Z244">
        <v>35</v>
      </c>
      <c r="AA244" t="s">
        <v>11</v>
      </c>
      <c r="AB244">
        <v>38</v>
      </c>
      <c r="AC244">
        <f t="shared" si="65"/>
        <v>234.22</v>
      </c>
      <c r="AD244">
        <f t="shared" si="66"/>
        <v>2267.3700000000003</v>
      </c>
      <c r="AE244">
        <f t="shared" si="67"/>
        <v>540.33000000000004</v>
      </c>
      <c r="AF244">
        <f t="shared" si="68"/>
        <v>61.146999999999998</v>
      </c>
      <c r="AG244">
        <f t="shared" si="69"/>
        <v>206.2</v>
      </c>
      <c r="AH244">
        <f t="shared" si="70"/>
        <v>185.64999999999998</v>
      </c>
      <c r="AI244">
        <f t="shared" si="59"/>
        <v>0.1707796089146956</v>
      </c>
      <c r="AJ244">
        <f t="shared" si="60"/>
        <v>0.205524462262445</v>
      </c>
      <c r="AK244">
        <f t="shared" si="61"/>
        <v>0.20265393370717893</v>
      </c>
      <c r="AL244">
        <f t="shared" si="62"/>
        <v>0.22077943316924789</v>
      </c>
      <c r="AM244">
        <f t="shared" si="63"/>
        <v>0.29097963142580019</v>
      </c>
      <c r="AN244">
        <f t="shared" si="64"/>
        <v>0.18852679773767844</v>
      </c>
    </row>
    <row r="245" spans="1:40" x14ac:dyDescent="0.25">
      <c r="A245" t="s">
        <v>249</v>
      </c>
      <c r="B245">
        <v>30</v>
      </c>
      <c r="C245">
        <v>7.7817999999999996</v>
      </c>
      <c r="D245" s="1">
        <v>3.4599999999999999E-6</v>
      </c>
      <c r="E245">
        <v>240</v>
      </c>
      <c r="G245">
        <v>4</v>
      </c>
      <c r="H245">
        <v>52</v>
      </c>
      <c r="I245">
        <v>13</v>
      </c>
      <c r="J245">
        <v>2</v>
      </c>
      <c r="K245">
        <v>4</v>
      </c>
      <c r="L245">
        <v>5</v>
      </c>
      <c r="M245" t="s">
        <v>11</v>
      </c>
      <c r="N245">
        <v>11</v>
      </c>
      <c r="O245">
        <v>84</v>
      </c>
      <c r="P245">
        <v>17</v>
      </c>
      <c r="Q245">
        <v>0</v>
      </c>
      <c r="R245">
        <v>16</v>
      </c>
      <c r="S245">
        <v>6</v>
      </c>
      <c r="T245" t="s">
        <v>11</v>
      </c>
      <c r="U245">
        <v>47</v>
      </c>
      <c r="V245">
        <v>481</v>
      </c>
      <c r="W245">
        <v>117</v>
      </c>
      <c r="X245">
        <v>16</v>
      </c>
      <c r="Y245">
        <v>70</v>
      </c>
      <c r="Z245">
        <v>47.5</v>
      </c>
      <c r="AA245" t="s">
        <v>11</v>
      </c>
      <c r="AB245">
        <v>39</v>
      </c>
      <c r="AC245">
        <f t="shared" si="65"/>
        <v>232.785</v>
      </c>
      <c r="AD245">
        <f t="shared" si="66"/>
        <v>2250.1350000000002</v>
      </c>
      <c r="AE245">
        <f t="shared" si="67"/>
        <v>536.33000000000004</v>
      </c>
      <c r="AF245">
        <f t="shared" si="68"/>
        <v>60.981999999999999</v>
      </c>
      <c r="AG245">
        <f t="shared" si="69"/>
        <v>206.97499999999999</v>
      </c>
      <c r="AH245">
        <f t="shared" si="70"/>
        <v>186.35999999999999</v>
      </c>
      <c r="AI245">
        <f t="shared" si="59"/>
        <v>0.20190304358098676</v>
      </c>
      <c r="AJ245">
        <f t="shared" si="60"/>
        <v>0.21376495188066491</v>
      </c>
      <c r="AK245">
        <f t="shared" si="61"/>
        <v>0.21814927376801593</v>
      </c>
      <c r="AL245">
        <f t="shared" si="62"/>
        <v>0.26237250336164769</v>
      </c>
      <c r="AM245">
        <f t="shared" si="63"/>
        <v>0.33820509723396547</v>
      </c>
      <c r="AN245">
        <f t="shared" si="64"/>
        <v>0.25488302210774849</v>
      </c>
    </row>
    <row r="246" spans="1:40" x14ac:dyDescent="0.25">
      <c r="A246" t="s">
        <v>250</v>
      </c>
      <c r="B246">
        <v>31</v>
      </c>
      <c r="C246">
        <v>7.7996999999999996</v>
      </c>
      <c r="D246" s="1">
        <v>3.456E-6</v>
      </c>
      <c r="E246">
        <v>240</v>
      </c>
      <c r="G246">
        <v>2</v>
      </c>
      <c r="H246">
        <v>40</v>
      </c>
      <c r="I246">
        <v>5</v>
      </c>
      <c r="J246">
        <v>0</v>
      </c>
      <c r="K246">
        <v>4</v>
      </c>
      <c r="L246">
        <v>6</v>
      </c>
      <c r="M246" t="s">
        <v>11</v>
      </c>
      <c r="N246">
        <v>5</v>
      </c>
      <c r="O246">
        <v>76</v>
      </c>
      <c r="P246">
        <v>19</v>
      </c>
      <c r="Q246">
        <v>1</v>
      </c>
      <c r="R246">
        <v>8</v>
      </c>
      <c r="S246">
        <v>9</v>
      </c>
      <c r="T246" t="s">
        <v>11</v>
      </c>
      <c r="U246">
        <v>50</v>
      </c>
      <c r="V246">
        <v>457</v>
      </c>
      <c r="W246">
        <v>127</v>
      </c>
      <c r="X246">
        <v>7</v>
      </c>
      <c r="Y246">
        <v>58</v>
      </c>
      <c r="Z246">
        <v>53.5</v>
      </c>
      <c r="AA246" t="s">
        <v>11</v>
      </c>
      <c r="AB246">
        <v>40</v>
      </c>
      <c r="AC246">
        <f t="shared" si="65"/>
        <v>231.35</v>
      </c>
      <c r="AD246">
        <f t="shared" si="66"/>
        <v>2232.9</v>
      </c>
      <c r="AE246">
        <f t="shared" si="67"/>
        <v>532.33000000000004</v>
      </c>
      <c r="AF246">
        <f t="shared" si="68"/>
        <v>60.817</v>
      </c>
      <c r="AG246">
        <f t="shared" si="69"/>
        <v>207.75</v>
      </c>
      <c r="AH246">
        <f t="shared" si="70"/>
        <v>187.07</v>
      </c>
      <c r="AI246">
        <f t="shared" si="59"/>
        <v>0.21612275772638859</v>
      </c>
      <c r="AJ246">
        <f t="shared" si="60"/>
        <v>0.20466657709704866</v>
      </c>
      <c r="AK246">
        <f t="shared" si="61"/>
        <v>0.23857381699321847</v>
      </c>
      <c r="AL246">
        <f t="shared" si="62"/>
        <v>0.11509939655030665</v>
      </c>
      <c r="AM246">
        <f t="shared" si="63"/>
        <v>0.27918170878459686</v>
      </c>
      <c r="AN246">
        <f t="shared" si="64"/>
        <v>0.28598920190303095</v>
      </c>
    </row>
    <row r="247" spans="1:40" x14ac:dyDescent="0.25">
      <c r="A247" t="s">
        <v>251</v>
      </c>
      <c r="B247">
        <v>30.9</v>
      </c>
      <c r="C247">
        <v>7.8243999999999998</v>
      </c>
      <c r="D247" s="1">
        <v>2.7209999999999999E-6</v>
      </c>
      <c r="E247">
        <v>240</v>
      </c>
      <c r="G247">
        <v>4</v>
      </c>
      <c r="H247">
        <v>48</v>
      </c>
      <c r="I247">
        <v>7</v>
      </c>
      <c r="J247">
        <v>1</v>
      </c>
      <c r="K247">
        <v>4</v>
      </c>
      <c r="L247">
        <v>3</v>
      </c>
      <c r="M247" t="s">
        <v>11</v>
      </c>
      <c r="N247">
        <v>7</v>
      </c>
      <c r="O247">
        <v>87</v>
      </c>
      <c r="P247">
        <v>21</v>
      </c>
      <c r="Q247">
        <v>0</v>
      </c>
      <c r="R247">
        <v>5</v>
      </c>
      <c r="S247">
        <v>11</v>
      </c>
      <c r="T247" t="s">
        <v>11</v>
      </c>
      <c r="U247">
        <v>48</v>
      </c>
      <c r="V247">
        <v>507.5</v>
      </c>
      <c r="W247">
        <v>115.5</v>
      </c>
      <c r="X247">
        <v>7.5</v>
      </c>
      <c r="Y247">
        <v>50.5</v>
      </c>
      <c r="Z247">
        <v>45.5</v>
      </c>
      <c r="AA247" t="s">
        <v>11</v>
      </c>
      <c r="AB247">
        <v>41</v>
      </c>
      <c r="AC247">
        <f t="shared" si="65"/>
        <v>229.91499999999999</v>
      </c>
      <c r="AD247">
        <f t="shared" si="66"/>
        <v>2215.665</v>
      </c>
      <c r="AE247">
        <f t="shared" si="67"/>
        <v>528.33000000000004</v>
      </c>
      <c r="AF247">
        <f t="shared" si="68"/>
        <v>60.652000000000001</v>
      </c>
      <c r="AG247">
        <f t="shared" si="69"/>
        <v>208.52500000000001</v>
      </c>
      <c r="AH247">
        <f t="shared" si="70"/>
        <v>187.77999999999997</v>
      </c>
      <c r="AI247">
        <f t="shared" si="59"/>
        <v>0.20877280734184372</v>
      </c>
      <c r="AJ247">
        <f t="shared" si="60"/>
        <v>0.22905087186014131</v>
      </c>
      <c r="AK247">
        <f t="shared" si="61"/>
        <v>0.21861336664584632</v>
      </c>
      <c r="AL247">
        <f t="shared" si="62"/>
        <v>0.12365626854844028</v>
      </c>
      <c r="AM247">
        <f t="shared" si="63"/>
        <v>0.24217719697877951</v>
      </c>
      <c r="AN247">
        <f t="shared" si="64"/>
        <v>0.24230482479497287</v>
      </c>
    </row>
    <row r="248" spans="1:40" x14ac:dyDescent="0.25">
      <c r="A248" t="s">
        <v>252</v>
      </c>
      <c r="B248">
        <v>30.9</v>
      </c>
      <c r="C248">
        <v>7.8422999999999998</v>
      </c>
      <c r="D248" s="1">
        <v>2.4229999999999999E-6</v>
      </c>
      <c r="E248">
        <v>240</v>
      </c>
      <c r="G248">
        <v>3</v>
      </c>
      <c r="H248">
        <v>43</v>
      </c>
      <c r="I248">
        <v>14</v>
      </c>
      <c r="J248">
        <v>2</v>
      </c>
      <c r="K248">
        <v>4.5</v>
      </c>
      <c r="L248">
        <v>3</v>
      </c>
      <c r="M248" t="s">
        <v>11</v>
      </c>
      <c r="N248">
        <v>6</v>
      </c>
      <c r="O248">
        <v>63</v>
      </c>
      <c r="P248">
        <v>14</v>
      </c>
      <c r="Q248">
        <v>0</v>
      </c>
      <c r="R248">
        <v>1.5</v>
      </c>
      <c r="S248">
        <v>10</v>
      </c>
      <c r="T248" t="s">
        <v>11</v>
      </c>
      <c r="U248">
        <v>38</v>
      </c>
      <c r="V248">
        <v>515</v>
      </c>
      <c r="W248">
        <v>108</v>
      </c>
      <c r="X248">
        <v>13</v>
      </c>
      <c r="Y248">
        <v>45.5</v>
      </c>
      <c r="Z248">
        <v>49</v>
      </c>
      <c r="AA248" t="s">
        <v>11</v>
      </c>
      <c r="AB248">
        <v>42</v>
      </c>
      <c r="AC248">
        <f t="shared" si="65"/>
        <v>228.48</v>
      </c>
      <c r="AD248">
        <f t="shared" si="66"/>
        <v>2198.4300000000003</v>
      </c>
      <c r="AE248">
        <f t="shared" si="67"/>
        <v>524.33000000000004</v>
      </c>
      <c r="AF248">
        <f t="shared" si="68"/>
        <v>60.487000000000002</v>
      </c>
      <c r="AG248">
        <f t="shared" si="69"/>
        <v>209.3</v>
      </c>
      <c r="AH248">
        <f t="shared" si="70"/>
        <v>188.48999999999998</v>
      </c>
      <c r="AI248">
        <f t="shared" si="59"/>
        <v>0.16631652661064428</v>
      </c>
      <c r="AJ248">
        <f t="shared" si="60"/>
        <v>0.23425808417825444</v>
      </c>
      <c r="AK248">
        <f t="shared" si="61"/>
        <v>0.20597715179371767</v>
      </c>
      <c r="AL248">
        <f t="shared" si="62"/>
        <v>0.21492221469076001</v>
      </c>
      <c r="AM248">
        <f t="shared" si="63"/>
        <v>0.21739130434782608</v>
      </c>
      <c r="AN248">
        <f t="shared" si="64"/>
        <v>0.25996074062284474</v>
      </c>
    </row>
    <row r="249" spans="1:40" x14ac:dyDescent="0.25">
      <c r="A249" t="s">
        <v>253</v>
      </c>
      <c r="B249">
        <v>30.9</v>
      </c>
      <c r="C249">
        <v>7.8558000000000003</v>
      </c>
      <c r="D249" s="1">
        <v>3.4520000000000002E-6</v>
      </c>
      <c r="E249">
        <v>240</v>
      </c>
      <c r="G249">
        <v>5</v>
      </c>
      <c r="H249">
        <v>46</v>
      </c>
      <c r="I249">
        <v>6</v>
      </c>
      <c r="J249">
        <v>0.5</v>
      </c>
      <c r="K249">
        <v>1</v>
      </c>
      <c r="L249">
        <v>5</v>
      </c>
      <c r="M249" t="s">
        <v>11</v>
      </c>
      <c r="N249">
        <v>11</v>
      </c>
      <c r="O249">
        <v>66</v>
      </c>
      <c r="P249">
        <v>22</v>
      </c>
      <c r="Q249">
        <v>2</v>
      </c>
      <c r="R249">
        <v>10</v>
      </c>
      <c r="S249">
        <v>7</v>
      </c>
      <c r="T249" t="s">
        <v>11</v>
      </c>
      <c r="U249">
        <v>45</v>
      </c>
      <c r="V249">
        <v>469.5</v>
      </c>
      <c r="W249">
        <v>127</v>
      </c>
      <c r="X249">
        <v>15</v>
      </c>
      <c r="Y249">
        <v>43</v>
      </c>
      <c r="Z249">
        <v>54</v>
      </c>
      <c r="AA249" t="s">
        <v>11</v>
      </c>
      <c r="AB249">
        <v>43</v>
      </c>
      <c r="AC249">
        <f t="shared" si="65"/>
        <v>227.04499999999999</v>
      </c>
      <c r="AD249">
        <f t="shared" si="66"/>
        <v>2181.1950000000002</v>
      </c>
      <c r="AE249">
        <f t="shared" si="67"/>
        <v>520.33000000000004</v>
      </c>
      <c r="AF249">
        <f t="shared" si="68"/>
        <v>60.322000000000003</v>
      </c>
      <c r="AG249">
        <f t="shared" si="69"/>
        <v>210.07499999999999</v>
      </c>
      <c r="AH249">
        <f t="shared" si="70"/>
        <v>189.2</v>
      </c>
      <c r="AI249">
        <f t="shared" si="59"/>
        <v>0.19819859499218218</v>
      </c>
      <c r="AJ249">
        <f t="shared" si="60"/>
        <v>0.21524898049005245</v>
      </c>
      <c r="AK249">
        <f t="shared" si="61"/>
        <v>0.24407587492552801</v>
      </c>
      <c r="AL249">
        <f t="shared" si="62"/>
        <v>0.24866549517588937</v>
      </c>
      <c r="AM249">
        <f t="shared" si="63"/>
        <v>0.20468880161846961</v>
      </c>
      <c r="AN249">
        <f t="shared" si="64"/>
        <v>0.28541226215644822</v>
      </c>
    </row>
    <row r="250" spans="1:40" x14ac:dyDescent="0.25">
      <c r="A250" t="s">
        <v>254</v>
      </c>
      <c r="B250">
        <v>30.9</v>
      </c>
      <c r="C250">
        <v>7.8800999999999997</v>
      </c>
      <c r="D250" s="1">
        <v>3.455E-6</v>
      </c>
      <c r="E250">
        <v>240</v>
      </c>
      <c r="G250">
        <v>4</v>
      </c>
      <c r="H250">
        <v>35</v>
      </c>
      <c r="I250">
        <v>7</v>
      </c>
      <c r="J250">
        <v>1</v>
      </c>
      <c r="K250">
        <v>4</v>
      </c>
      <c r="L250">
        <v>4</v>
      </c>
      <c r="M250" t="s">
        <v>11</v>
      </c>
      <c r="N250">
        <v>5</v>
      </c>
      <c r="O250">
        <v>65</v>
      </c>
      <c r="P250">
        <v>18</v>
      </c>
      <c r="Q250">
        <v>2</v>
      </c>
      <c r="R250">
        <v>6</v>
      </c>
      <c r="S250">
        <v>8</v>
      </c>
      <c r="T250" t="s">
        <v>11</v>
      </c>
      <c r="U250">
        <v>33</v>
      </c>
      <c r="V250">
        <v>492</v>
      </c>
      <c r="W250">
        <v>103</v>
      </c>
      <c r="X250">
        <v>10</v>
      </c>
      <c r="Y250">
        <v>53</v>
      </c>
      <c r="Z250">
        <v>62</v>
      </c>
      <c r="AA250" t="s">
        <v>11</v>
      </c>
      <c r="AB250">
        <v>44</v>
      </c>
      <c r="AC250">
        <f t="shared" si="65"/>
        <v>225.61</v>
      </c>
      <c r="AD250">
        <f t="shared" si="66"/>
        <v>2163.96</v>
      </c>
      <c r="AE250">
        <f t="shared" si="67"/>
        <v>516.33000000000004</v>
      </c>
      <c r="AF250">
        <f t="shared" si="68"/>
        <v>60.157000000000004</v>
      </c>
      <c r="AG250">
        <f t="shared" si="69"/>
        <v>210.85</v>
      </c>
      <c r="AH250">
        <f t="shared" si="70"/>
        <v>189.91</v>
      </c>
      <c r="AI250">
        <f t="shared" si="59"/>
        <v>0.14627011214041929</v>
      </c>
      <c r="AJ250">
        <f t="shared" si="60"/>
        <v>0.22736094937059834</v>
      </c>
      <c r="AK250">
        <f t="shared" si="61"/>
        <v>0.19948482559603353</v>
      </c>
      <c r="AL250">
        <f t="shared" si="62"/>
        <v>0.16623169373472746</v>
      </c>
      <c r="AM250">
        <f t="shared" si="63"/>
        <v>0.25136352857481625</v>
      </c>
      <c r="AN250">
        <f t="shared" si="64"/>
        <v>0.32647043336317205</v>
      </c>
    </row>
    <row r="251" spans="1:40" x14ac:dyDescent="0.25">
      <c r="A251" t="s">
        <v>255</v>
      </c>
      <c r="B251">
        <v>30.9</v>
      </c>
      <c r="C251">
        <v>7.9006999999999996</v>
      </c>
      <c r="D251" s="1">
        <v>3.4510000000000001E-6</v>
      </c>
      <c r="E251">
        <v>240</v>
      </c>
      <c r="G251">
        <v>8</v>
      </c>
      <c r="H251">
        <v>44</v>
      </c>
      <c r="I251">
        <v>14</v>
      </c>
      <c r="J251">
        <v>0</v>
      </c>
      <c r="K251">
        <v>6</v>
      </c>
      <c r="L251">
        <v>7</v>
      </c>
      <c r="M251" t="s">
        <v>11</v>
      </c>
      <c r="N251">
        <v>4</v>
      </c>
      <c r="O251">
        <v>78</v>
      </c>
      <c r="P251">
        <v>16</v>
      </c>
      <c r="Q251">
        <v>2</v>
      </c>
      <c r="R251">
        <v>8</v>
      </c>
      <c r="S251">
        <v>3</v>
      </c>
      <c r="T251" t="s">
        <v>11</v>
      </c>
      <c r="U251">
        <v>41</v>
      </c>
      <c r="V251">
        <v>529</v>
      </c>
      <c r="W251">
        <v>131.5</v>
      </c>
      <c r="X251">
        <v>15.5</v>
      </c>
      <c r="Y251">
        <v>67.5</v>
      </c>
      <c r="Z251">
        <v>55</v>
      </c>
      <c r="AA251" t="s">
        <v>11</v>
      </c>
      <c r="AB251">
        <v>45</v>
      </c>
      <c r="AC251">
        <f t="shared" si="65"/>
        <v>224.17500000000001</v>
      </c>
      <c r="AD251">
        <f t="shared" si="66"/>
        <v>2146.7250000000004</v>
      </c>
      <c r="AE251">
        <f t="shared" si="67"/>
        <v>512.33000000000004</v>
      </c>
      <c r="AF251">
        <f t="shared" si="68"/>
        <v>59.992000000000004</v>
      </c>
      <c r="AG251">
        <f t="shared" si="69"/>
        <v>211.625</v>
      </c>
      <c r="AH251">
        <f t="shared" si="70"/>
        <v>190.61999999999998</v>
      </c>
      <c r="AI251">
        <f t="shared" si="59"/>
        <v>0.18289282926285266</v>
      </c>
      <c r="AJ251">
        <f t="shared" si="60"/>
        <v>0.24642187518196318</v>
      </c>
      <c r="AK251">
        <f t="shared" si="61"/>
        <v>0.25667050533835611</v>
      </c>
      <c r="AL251">
        <f t="shared" si="62"/>
        <v>0.25836778237098279</v>
      </c>
      <c r="AM251">
        <f t="shared" si="63"/>
        <v>0.31896042528056706</v>
      </c>
      <c r="AN251">
        <f t="shared" si="64"/>
        <v>0.28853215822054351</v>
      </c>
    </row>
    <row r="252" spans="1:40" x14ac:dyDescent="0.25">
      <c r="A252" t="s">
        <v>256</v>
      </c>
      <c r="B252">
        <v>30.9</v>
      </c>
      <c r="C252">
        <v>7.92</v>
      </c>
      <c r="D252" s="1">
        <v>3.4460000000000001E-6</v>
      </c>
      <c r="E252">
        <v>240</v>
      </c>
      <c r="G252">
        <v>4</v>
      </c>
      <c r="H252">
        <v>33</v>
      </c>
      <c r="I252">
        <v>5</v>
      </c>
      <c r="J252">
        <v>0</v>
      </c>
      <c r="K252">
        <v>7</v>
      </c>
      <c r="L252">
        <v>3</v>
      </c>
      <c r="M252" t="s">
        <v>11</v>
      </c>
      <c r="N252">
        <v>5</v>
      </c>
      <c r="O252">
        <v>75</v>
      </c>
      <c r="P252">
        <v>19</v>
      </c>
      <c r="Q252">
        <v>0</v>
      </c>
      <c r="R252">
        <v>5</v>
      </c>
      <c r="S252">
        <v>4</v>
      </c>
      <c r="T252" t="s">
        <v>11</v>
      </c>
      <c r="U252">
        <v>49</v>
      </c>
      <c r="V252">
        <v>536</v>
      </c>
      <c r="W252">
        <v>121.5</v>
      </c>
      <c r="X252">
        <v>9</v>
      </c>
      <c r="Y252">
        <v>46.5</v>
      </c>
      <c r="Z252">
        <v>41.5</v>
      </c>
      <c r="AA252" t="s">
        <v>11</v>
      </c>
      <c r="AB252">
        <v>46</v>
      </c>
      <c r="AC252">
        <f t="shared" si="65"/>
        <v>222.74</v>
      </c>
      <c r="AD252">
        <f t="shared" si="66"/>
        <v>2129.4900000000002</v>
      </c>
      <c r="AE252">
        <f t="shared" si="67"/>
        <v>508.33000000000004</v>
      </c>
      <c r="AF252">
        <f t="shared" si="68"/>
        <v>59.826999999999998</v>
      </c>
      <c r="AG252">
        <f t="shared" si="69"/>
        <v>212.4</v>
      </c>
      <c r="AH252">
        <f t="shared" si="70"/>
        <v>191.32999999999998</v>
      </c>
      <c r="AI252">
        <f t="shared" si="59"/>
        <v>0.21998742928975487</v>
      </c>
      <c r="AJ252">
        <f t="shared" si="60"/>
        <v>0.25170345951378026</v>
      </c>
      <c r="AK252">
        <f t="shared" si="61"/>
        <v>0.23901796077351325</v>
      </c>
      <c r="AL252">
        <f t="shared" si="62"/>
        <v>0.15043375064770087</v>
      </c>
      <c r="AM252">
        <f t="shared" si="63"/>
        <v>0.21892655367231637</v>
      </c>
      <c r="AN252">
        <f t="shared" si="64"/>
        <v>0.21690273349709926</v>
      </c>
    </row>
    <row r="253" spans="1:40" x14ac:dyDescent="0.25">
      <c r="A253" t="s">
        <v>257</v>
      </c>
      <c r="B253">
        <v>30.9</v>
      </c>
      <c r="C253">
        <v>7.9398999999999997</v>
      </c>
      <c r="D253" s="1">
        <v>3.4460000000000001E-6</v>
      </c>
      <c r="E253">
        <v>240</v>
      </c>
      <c r="G253">
        <v>6</v>
      </c>
      <c r="H253">
        <v>43</v>
      </c>
      <c r="I253">
        <v>9</v>
      </c>
      <c r="J253">
        <v>0</v>
      </c>
      <c r="K253">
        <v>0</v>
      </c>
      <c r="L253">
        <v>3</v>
      </c>
      <c r="M253" t="s">
        <v>11</v>
      </c>
      <c r="N253">
        <v>13</v>
      </c>
      <c r="O253">
        <v>68</v>
      </c>
      <c r="P253">
        <v>21</v>
      </c>
      <c r="Q253">
        <v>1</v>
      </c>
      <c r="R253">
        <v>10</v>
      </c>
      <c r="S253">
        <v>3</v>
      </c>
      <c r="T253" t="s">
        <v>11</v>
      </c>
      <c r="U253">
        <v>59</v>
      </c>
      <c r="V253">
        <v>523</v>
      </c>
      <c r="W253">
        <v>128</v>
      </c>
      <c r="X253">
        <v>13</v>
      </c>
      <c r="Y253">
        <v>53</v>
      </c>
      <c r="Z253">
        <v>39</v>
      </c>
      <c r="AA253" t="s">
        <v>11</v>
      </c>
      <c r="AB253">
        <v>47</v>
      </c>
      <c r="AC253">
        <f t="shared" si="65"/>
        <v>221.30500000000001</v>
      </c>
      <c r="AD253">
        <f t="shared" si="66"/>
        <v>2112.2550000000001</v>
      </c>
      <c r="AE253">
        <f t="shared" si="67"/>
        <v>504.33000000000004</v>
      </c>
      <c r="AF253">
        <f t="shared" si="68"/>
        <v>59.661999999999999</v>
      </c>
      <c r="AG253">
        <f t="shared" si="69"/>
        <v>213.17500000000001</v>
      </c>
      <c r="AH253">
        <f t="shared" si="70"/>
        <v>192.04</v>
      </c>
      <c r="AI253">
        <f t="shared" si="59"/>
        <v>0.26660039312261358</v>
      </c>
      <c r="AJ253">
        <f t="shared" si="60"/>
        <v>0.24760268054756646</v>
      </c>
      <c r="AK253">
        <f t="shared" si="61"/>
        <v>0.25380207403882377</v>
      </c>
      <c r="AL253">
        <f t="shared" si="62"/>
        <v>0.21789413697160673</v>
      </c>
      <c r="AM253">
        <f t="shared" si="63"/>
        <v>0.24862202415855517</v>
      </c>
      <c r="AN253">
        <f t="shared" si="64"/>
        <v>0.20308269110601959</v>
      </c>
    </row>
    <row r="254" spans="1:40" x14ac:dyDescent="0.25">
      <c r="A254" t="s">
        <v>258</v>
      </c>
      <c r="B254">
        <v>30.9</v>
      </c>
      <c r="C254">
        <v>7.9587000000000003</v>
      </c>
      <c r="D254" s="1">
        <v>3.0910000000000001E-6</v>
      </c>
      <c r="E254">
        <v>240</v>
      </c>
      <c r="G254">
        <v>4</v>
      </c>
      <c r="H254">
        <v>36</v>
      </c>
      <c r="I254">
        <v>12</v>
      </c>
      <c r="J254">
        <v>1</v>
      </c>
      <c r="K254">
        <v>4</v>
      </c>
      <c r="L254">
        <v>8</v>
      </c>
      <c r="M254" t="s">
        <v>11</v>
      </c>
      <c r="N254">
        <v>7</v>
      </c>
      <c r="O254">
        <v>70</v>
      </c>
      <c r="P254">
        <v>6</v>
      </c>
      <c r="Q254">
        <v>2</v>
      </c>
      <c r="R254">
        <v>6</v>
      </c>
      <c r="S254">
        <v>6</v>
      </c>
      <c r="T254" t="s">
        <v>11</v>
      </c>
      <c r="U254">
        <v>32.5</v>
      </c>
      <c r="V254">
        <v>490.5</v>
      </c>
      <c r="W254">
        <v>111</v>
      </c>
      <c r="X254">
        <v>20</v>
      </c>
      <c r="Y254">
        <v>58</v>
      </c>
      <c r="Z254">
        <v>59</v>
      </c>
      <c r="AA254" t="s">
        <v>11</v>
      </c>
      <c r="AB254">
        <v>48</v>
      </c>
      <c r="AC254">
        <f t="shared" si="65"/>
        <v>219.87</v>
      </c>
      <c r="AD254">
        <f t="shared" si="66"/>
        <v>2095.0200000000004</v>
      </c>
      <c r="AE254">
        <f t="shared" si="67"/>
        <v>500.33000000000004</v>
      </c>
      <c r="AF254">
        <f t="shared" si="68"/>
        <v>59.497</v>
      </c>
      <c r="AG254">
        <f t="shared" si="69"/>
        <v>213.95</v>
      </c>
      <c r="AH254">
        <f t="shared" si="70"/>
        <v>192.75</v>
      </c>
      <c r="AI254">
        <f t="shared" si="59"/>
        <v>0.14781461772865784</v>
      </c>
      <c r="AJ254">
        <f t="shared" si="60"/>
        <v>0.23412664318240395</v>
      </c>
      <c r="AK254">
        <f t="shared" si="61"/>
        <v>0.22185357663941796</v>
      </c>
      <c r="AL254">
        <f t="shared" si="62"/>
        <v>0.33615140259172732</v>
      </c>
      <c r="AM254">
        <f t="shared" si="63"/>
        <v>0.27109137648983411</v>
      </c>
      <c r="AN254">
        <f t="shared" si="64"/>
        <v>0.30609597924773024</v>
      </c>
    </row>
    <row r="255" spans="1:40" x14ac:dyDescent="0.25">
      <c r="A255" t="s">
        <v>259</v>
      </c>
      <c r="B255">
        <v>30.9</v>
      </c>
      <c r="C255">
        <v>7.9821999999999997</v>
      </c>
      <c r="D255" s="1">
        <v>3.4489999999999999E-6</v>
      </c>
      <c r="E255">
        <v>240</v>
      </c>
      <c r="G255">
        <v>5</v>
      </c>
      <c r="H255">
        <v>32</v>
      </c>
      <c r="I255">
        <v>8</v>
      </c>
      <c r="J255">
        <v>2</v>
      </c>
      <c r="K255">
        <v>7</v>
      </c>
      <c r="L255">
        <v>2</v>
      </c>
      <c r="M255" t="s">
        <v>11</v>
      </c>
      <c r="N255">
        <v>4</v>
      </c>
      <c r="O255">
        <v>87</v>
      </c>
      <c r="P255">
        <v>23</v>
      </c>
      <c r="Q255">
        <v>3</v>
      </c>
      <c r="R255">
        <v>10</v>
      </c>
      <c r="S255">
        <v>3</v>
      </c>
      <c r="T255" t="s">
        <v>11</v>
      </c>
      <c r="U255">
        <v>55</v>
      </c>
      <c r="V255">
        <v>503</v>
      </c>
      <c r="W255">
        <v>130.5</v>
      </c>
      <c r="X255">
        <v>18.5</v>
      </c>
      <c r="Y255">
        <v>67</v>
      </c>
      <c r="Z255">
        <v>39</v>
      </c>
      <c r="AA255" t="s">
        <v>11</v>
      </c>
      <c r="AB255">
        <v>49</v>
      </c>
      <c r="AC255">
        <f t="shared" si="65"/>
        <v>218.435</v>
      </c>
      <c r="AD255">
        <f t="shared" si="66"/>
        <v>2077.7850000000003</v>
      </c>
      <c r="AE255">
        <f t="shared" si="67"/>
        <v>496.33000000000004</v>
      </c>
      <c r="AF255">
        <f t="shared" si="68"/>
        <v>59.332000000000001</v>
      </c>
      <c r="AG255">
        <f t="shared" si="69"/>
        <v>214.72499999999999</v>
      </c>
      <c r="AH255">
        <f t="shared" si="70"/>
        <v>193.45999999999998</v>
      </c>
      <c r="AI255">
        <f t="shared" si="59"/>
        <v>0.25179115068555863</v>
      </c>
      <c r="AJ255">
        <f t="shared" si="60"/>
        <v>0.24208472002637421</v>
      </c>
      <c r="AK255">
        <f t="shared" si="61"/>
        <v>0.26292990550641709</v>
      </c>
      <c r="AL255">
        <f t="shared" si="62"/>
        <v>0.31180475965752041</v>
      </c>
      <c r="AM255">
        <f t="shared" si="63"/>
        <v>0.31202701129351496</v>
      </c>
      <c r="AN255">
        <f t="shared" si="64"/>
        <v>0.2015920603742376</v>
      </c>
    </row>
    <row r="256" spans="1:40" x14ac:dyDescent="0.25">
      <c r="A256" t="s">
        <v>260</v>
      </c>
      <c r="B256">
        <v>30.9</v>
      </c>
      <c r="C256">
        <v>7.9988000000000001</v>
      </c>
      <c r="D256" s="1">
        <v>3.3830000000000001E-6</v>
      </c>
      <c r="E256">
        <v>240</v>
      </c>
      <c r="G256">
        <v>2</v>
      </c>
      <c r="H256">
        <v>30</v>
      </c>
      <c r="I256">
        <v>8</v>
      </c>
      <c r="J256">
        <v>0</v>
      </c>
      <c r="K256">
        <v>5</v>
      </c>
      <c r="L256">
        <v>1</v>
      </c>
      <c r="M256" t="s">
        <v>11</v>
      </c>
      <c r="N256">
        <v>15</v>
      </c>
      <c r="O256">
        <v>69</v>
      </c>
      <c r="P256">
        <v>26</v>
      </c>
      <c r="Q256">
        <v>2</v>
      </c>
      <c r="R256">
        <v>10</v>
      </c>
      <c r="S256">
        <v>11</v>
      </c>
      <c r="T256" t="s">
        <v>11</v>
      </c>
      <c r="U256">
        <v>48</v>
      </c>
      <c r="V256">
        <v>507</v>
      </c>
      <c r="W256">
        <v>122</v>
      </c>
      <c r="X256">
        <v>10.5</v>
      </c>
      <c r="Y256">
        <v>67</v>
      </c>
      <c r="Z256">
        <v>54.5</v>
      </c>
      <c r="AA256" t="s">
        <v>11</v>
      </c>
      <c r="AB256">
        <v>50</v>
      </c>
      <c r="AC256">
        <f t="shared" si="65"/>
        <v>217</v>
      </c>
      <c r="AD256">
        <f t="shared" si="66"/>
        <v>2060.5500000000002</v>
      </c>
      <c r="AE256">
        <f t="shared" si="67"/>
        <v>492.33000000000004</v>
      </c>
      <c r="AF256">
        <f t="shared" si="68"/>
        <v>59.167000000000002</v>
      </c>
      <c r="AG256">
        <f t="shared" si="69"/>
        <v>215.5</v>
      </c>
      <c r="AH256">
        <f t="shared" si="70"/>
        <v>194.17</v>
      </c>
      <c r="AI256">
        <f t="shared" si="59"/>
        <v>0.22119815668202766</v>
      </c>
      <c r="AJ256">
        <f t="shared" si="60"/>
        <v>0.24605081167649412</v>
      </c>
      <c r="AK256">
        <f t="shared" si="61"/>
        <v>0.2478012715048849</v>
      </c>
      <c r="AL256">
        <f t="shared" si="62"/>
        <v>0.17746378893640036</v>
      </c>
      <c r="AM256">
        <f t="shared" si="63"/>
        <v>0.3109048723897912</v>
      </c>
      <c r="AN256">
        <f t="shared" si="64"/>
        <v>0.28068187670597933</v>
      </c>
    </row>
    <row r="257" spans="1:40" x14ac:dyDescent="0.25">
      <c r="A257" t="s">
        <v>261</v>
      </c>
      <c r="B257">
        <v>30.9</v>
      </c>
      <c r="C257">
        <v>8.0198</v>
      </c>
      <c r="D257" s="1">
        <v>3.4319999999999999E-6</v>
      </c>
      <c r="E257">
        <v>240</v>
      </c>
      <c r="G257">
        <v>2</v>
      </c>
      <c r="H257">
        <v>38</v>
      </c>
      <c r="I257">
        <v>10</v>
      </c>
      <c r="J257">
        <v>1</v>
      </c>
      <c r="K257">
        <v>4</v>
      </c>
      <c r="L257">
        <v>3</v>
      </c>
      <c r="M257" t="s">
        <v>11</v>
      </c>
      <c r="N257">
        <v>3</v>
      </c>
      <c r="O257">
        <v>75</v>
      </c>
      <c r="P257">
        <v>21</v>
      </c>
      <c r="Q257">
        <v>1</v>
      </c>
      <c r="R257">
        <v>11</v>
      </c>
      <c r="S257">
        <v>8</v>
      </c>
      <c r="T257" t="s">
        <v>11</v>
      </c>
      <c r="U257">
        <v>38</v>
      </c>
      <c r="V257">
        <v>487</v>
      </c>
      <c r="W257">
        <v>130</v>
      </c>
      <c r="X257">
        <v>14</v>
      </c>
      <c r="Y257">
        <v>63</v>
      </c>
      <c r="Z257">
        <v>43</v>
      </c>
      <c r="AA257" t="s">
        <v>11</v>
      </c>
      <c r="AB257">
        <v>51</v>
      </c>
      <c r="AC257">
        <f t="shared" si="65"/>
        <v>215.565</v>
      </c>
      <c r="AD257">
        <f t="shared" si="66"/>
        <v>2043.3150000000001</v>
      </c>
      <c r="AE257">
        <f t="shared" si="67"/>
        <v>488.33000000000004</v>
      </c>
      <c r="AF257">
        <f t="shared" si="68"/>
        <v>59.002000000000002</v>
      </c>
      <c r="AG257">
        <f t="shared" si="69"/>
        <v>216.27500000000001</v>
      </c>
      <c r="AH257">
        <f t="shared" si="70"/>
        <v>194.88</v>
      </c>
      <c r="AI257">
        <f t="shared" si="59"/>
        <v>0.17628093614455037</v>
      </c>
      <c r="AJ257">
        <f t="shared" si="60"/>
        <v>0.23833819063629444</v>
      </c>
      <c r="AK257">
        <f t="shared" si="61"/>
        <v>0.26621342125202219</v>
      </c>
      <c r="AL257">
        <f t="shared" si="62"/>
        <v>0.23728009220026439</v>
      </c>
      <c r="AM257">
        <f t="shared" si="63"/>
        <v>0.29129580395330018</v>
      </c>
      <c r="AN257">
        <f t="shared" si="64"/>
        <v>0.22064860426929392</v>
      </c>
    </row>
    <row r="258" spans="1:40" x14ac:dyDescent="0.25">
      <c r="A258" t="s">
        <v>262</v>
      </c>
      <c r="B258">
        <v>30</v>
      </c>
      <c r="C258">
        <v>8.0403000000000002</v>
      </c>
      <c r="D258" s="1">
        <v>3.4259999999999999E-6</v>
      </c>
      <c r="E258">
        <v>240</v>
      </c>
      <c r="G258">
        <v>3</v>
      </c>
      <c r="H258">
        <v>30</v>
      </c>
      <c r="I258">
        <v>9</v>
      </c>
      <c r="J258">
        <v>2</v>
      </c>
      <c r="K258">
        <v>7</v>
      </c>
      <c r="L258">
        <v>4</v>
      </c>
      <c r="M258" t="s">
        <v>11</v>
      </c>
      <c r="N258">
        <v>4</v>
      </c>
      <c r="O258">
        <v>76</v>
      </c>
      <c r="P258">
        <v>23</v>
      </c>
      <c r="Q258">
        <v>3</v>
      </c>
      <c r="R258">
        <v>10</v>
      </c>
      <c r="S258">
        <v>9</v>
      </c>
      <c r="T258" t="s">
        <v>11</v>
      </c>
      <c r="U258">
        <v>46</v>
      </c>
      <c r="V258">
        <v>532</v>
      </c>
      <c r="W258">
        <v>131</v>
      </c>
      <c r="X258">
        <v>14</v>
      </c>
      <c r="Y258">
        <v>52.5</v>
      </c>
      <c r="Z258">
        <v>52</v>
      </c>
      <c r="AA258" t="s">
        <v>11</v>
      </c>
      <c r="AB258">
        <v>52</v>
      </c>
      <c r="AC258">
        <f t="shared" si="65"/>
        <v>214.13</v>
      </c>
      <c r="AD258">
        <f t="shared" si="66"/>
        <v>2026.0800000000002</v>
      </c>
      <c r="AE258">
        <f t="shared" si="67"/>
        <v>484.33000000000004</v>
      </c>
      <c r="AF258">
        <f t="shared" si="68"/>
        <v>58.837000000000003</v>
      </c>
      <c r="AG258">
        <f t="shared" si="69"/>
        <v>217.05</v>
      </c>
      <c r="AH258">
        <f t="shared" si="70"/>
        <v>195.58999999999997</v>
      </c>
      <c r="AI258">
        <f t="shared" si="59"/>
        <v>0.21482277121374865</v>
      </c>
      <c r="AJ258">
        <f t="shared" si="60"/>
        <v>0.26257600884466553</v>
      </c>
      <c r="AK258">
        <f t="shared" si="61"/>
        <v>0.27047674106497632</v>
      </c>
      <c r="AL258">
        <f t="shared" si="62"/>
        <v>0.2379455104781005</v>
      </c>
      <c r="AM258">
        <f t="shared" si="63"/>
        <v>0.24187975120939875</v>
      </c>
      <c r="AN258">
        <f t="shared" si="64"/>
        <v>0.26586226289687614</v>
      </c>
    </row>
    <row r="259" spans="1:40" x14ac:dyDescent="0.25">
      <c r="A259" t="s">
        <v>263</v>
      </c>
      <c r="B259">
        <v>30.9</v>
      </c>
      <c r="C259">
        <v>8.0595999999999997</v>
      </c>
      <c r="D259" s="1">
        <v>3.4309999999999998E-6</v>
      </c>
      <c r="E259">
        <v>240</v>
      </c>
      <c r="G259">
        <v>6</v>
      </c>
      <c r="H259">
        <v>32</v>
      </c>
      <c r="I259">
        <v>8</v>
      </c>
      <c r="J259">
        <v>0</v>
      </c>
      <c r="K259">
        <v>4</v>
      </c>
      <c r="L259">
        <v>3</v>
      </c>
      <c r="M259" t="s">
        <v>11</v>
      </c>
      <c r="N259">
        <v>4</v>
      </c>
      <c r="O259">
        <v>72</v>
      </c>
      <c r="P259">
        <v>17</v>
      </c>
      <c r="Q259">
        <v>0</v>
      </c>
      <c r="R259">
        <v>6</v>
      </c>
      <c r="S259">
        <v>6</v>
      </c>
      <c r="T259" t="s">
        <v>11</v>
      </c>
      <c r="U259">
        <v>37</v>
      </c>
      <c r="V259">
        <v>508.5</v>
      </c>
      <c r="W259">
        <v>124</v>
      </c>
      <c r="X259">
        <v>10.5</v>
      </c>
      <c r="Y259">
        <v>59</v>
      </c>
      <c r="Z259">
        <v>49</v>
      </c>
      <c r="AA259" t="s">
        <v>11</v>
      </c>
      <c r="AB259">
        <v>53</v>
      </c>
      <c r="AC259">
        <f t="shared" si="65"/>
        <v>212.69499999999999</v>
      </c>
      <c r="AD259">
        <f t="shared" si="66"/>
        <v>2008.8450000000003</v>
      </c>
      <c r="AE259">
        <f t="shared" si="67"/>
        <v>480.33000000000004</v>
      </c>
      <c r="AF259">
        <f t="shared" si="68"/>
        <v>58.671999999999997</v>
      </c>
      <c r="AG259">
        <f t="shared" si="69"/>
        <v>217.82499999999999</v>
      </c>
      <c r="AH259">
        <f t="shared" si="70"/>
        <v>196.29999999999998</v>
      </c>
      <c r="AI259">
        <f t="shared" si="59"/>
        <v>0.17395801499800184</v>
      </c>
      <c r="AJ259">
        <f t="shared" si="60"/>
        <v>0.25313053023005755</v>
      </c>
      <c r="AK259">
        <f t="shared" si="61"/>
        <v>0.25815585118564316</v>
      </c>
      <c r="AL259">
        <f t="shared" si="62"/>
        <v>0.17896100354513228</v>
      </c>
      <c r="AM259">
        <f t="shared" si="63"/>
        <v>0.27085963502811894</v>
      </c>
      <c r="AN259">
        <f t="shared" si="64"/>
        <v>0.24961793173713706</v>
      </c>
    </row>
    <row r="260" spans="1:40" x14ac:dyDescent="0.25">
      <c r="A260" t="s">
        <v>264</v>
      </c>
      <c r="B260">
        <v>30.9</v>
      </c>
      <c r="C260">
        <v>8.0808</v>
      </c>
      <c r="D260" s="1">
        <v>3.4230000000000001E-6</v>
      </c>
      <c r="E260">
        <v>240</v>
      </c>
      <c r="G260">
        <v>5</v>
      </c>
      <c r="H260">
        <v>25</v>
      </c>
      <c r="I260">
        <v>10</v>
      </c>
      <c r="J260">
        <v>2</v>
      </c>
      <c r="K260">
        <v>6</v>
      </c>
      <c r="L260">
        <v>4</v>
      </c>
      <c r="M260" t="s">
        <v>11</v>
      </c>
      <c r="N260">
        <v>5</v>
      </c>
      <c r="O260">
        <v>64</v>
      </c>
      <c r="P260">
        <v>17</v>
      </c>
      <c r="Q260">
        <v>1</v>
      </c>
      <c r="R260">
        <v>4</v>
      </c>
      <c r="S260">
        <v>2</v>
      </c>
      <c r="T260" t="s">
        <v>11</v>
      </c>
      <c r="U260">
        <v>48</v>
      </c>
      <c r="V260">
        <v>541</v>
      </c>
      <c r="W260">
        <v>142</v>
      </c>
      <c r="X260">
        <v>21</v>
      </c>
      <c r="Y260">
        <v>57</v>
      </c>
      <c r="Z260">
        <v>49</v>
      </c>
      <c r="AA260" t="s">
        <v>11</v>
      </c>
      <c r="AB260">
        <v>54</v>
      </c>
      <c r="AC260">
        <f t="shared" si="65"/>
        <v>211.26</v>
      </c>
      <c r="AD260">
        <f t="shared" si="66"/>
        <v>1991.6100000000001</v>
      </c>
      <c r="AE260">
        <f t="shared" si="67"/>
        <v>476.33000000000004</v>
      </c>
      <c r="AF260">
        <f t="shared" si="68"/>
        <v>58.507000000000005</v>
      </c>
      <c r="AG260">
        <f t="shared" si="69"/>
        <v>218.6</v>
      </c>
      <c r="AH260">
        <f t="shared" si="70"/>
        <v>197.01</v>
      </c>
      <c r="AI260">
        <f t="shared" si="59"/>
        <v>0.22720817949446181</v>
      </c>
      <c r="AJ260">
        <f t="shared" si="60"/>
        <v>0.27163952781920153</v>
      </c>
      <c r="AK260">
        <f t="shared" si="61"/>
        <v>0.29811265299267314</v>
      </c>
      <c r="AL260">
        <f t="shared" si="62"/>
        <v>0.35893140991676209</v>
      </c>
      <c r="AM260">
        <f t="shared" si="63"/>
        <v>0.26075022872827081</v>
      </c>
      <c r="AN260">
        <f t="shared" si="64"/>
        <v>0.24871833917060049</v>
      </c>
    </row>
    <row r="261" spans="1:40" x14ac:dyDescent="0.25">
      <c r="A261" t="s">
        <v>265</v>
      </c>
      <c r="B261">
        <v>30.9</v>
      </c>
      <c r="C261">
        <v>8.1030999999999995</v>
      </c>
      <c r="D261" s="1">
        <v>2.6759999999999999E-6</v>
      </c>
      <c r="E261">
        <v>240</v>
      </c>
      <c r="G261">
        <v>1</v>
      </c>
      <c r="H261">
        <v>33</v>
      </c>
      <c r="I261">
        <v>7</v>
      </c>
      <c r="J261">
        <v>1</v>
      </c>
      <c r="K261">
        <v>5</v>
      </c>
      <c r="L261">
        <v>2</v>
      </c>
      <c r="M261" t="s">
        <v>11</v>
      </c>
      <c r="N261">
        <v>6</v>
      </c>
      <c r="O261">
        <v>55</v>
      </c>
      <c r="P261">
        <v>10</v>
      </c>
      <c r="Q261">
        <v>2</v>
      </c>
      <c r="R261">
        <v>10</v>
      </c>
      <c r="S261">
        <v>6</v>
      </c>
      <c r="T261" t="s">
        <v>11</v>
      </c>
      <c r="U261">
        <v>54</v>
      </c>
      <c r="V261">
        <v>533.5</v>
      </c>
      <c r="W261">
        <v>116</v>
      </c>
      <c r="X261">
        <v>17.5</v>
      </c>
      <c r="Y261">
        <v>65.5</v>
      </c>
      <c r="Z261">
        <v>38</v>
      </c>
      <c r="AA261" t="s">
        <v>11</v>
      </c>
      <c r="AB261">
        <v>55</v>
      </c>
      <c r="AC261">
        <f t="shared" si="65"/>
        <v>209.82499999999999</v>
      </c>
      <c r="AD261">
        <f t="shared" si="66"/>
        <v>1974.3750000000002</v>
      </c>
      <c r="AE261">
        <f t="shared" si="67"/>
        <v>472.33000000000004</v>
      </c>
      <c r="AF261">
        <f t="shared" si="68"/>
        <v>58.341999999999999</v>
      </c>
      <c r="AG261">
        <f t="shared" si="69"/>
        <v>219.375</v>
      </c>
      <c r="AH261">
        <f t="shared" si="70"/>
        <v>197.71999999999997</v>
      </c>
      <c r="AI261">
        <f t="shared" ref="AI261:AI324" si="71">U261/AC261</f>
        <v>0.25735732157750507</v>
      </c>
      <c r="AJ261">
        <f t="shared" ref="AJ261:AJ324" si="72">V261/AD261</f>
        <v>0.2702120924343146</v>
      </c>
      <c r="AK261">
        <f t="shared" ref="AK261:AK324" si="73">W261/AE261</f>
        <v>0.24559100628797662</v>
      </c>
      <c r="AL261">
        <f t="shared" ref="AL261:AL324" si="74">X261/AF261</f>
        <v>0.29995543519248569</v>
      </c>
      <c r="AM261">
        <f t="shared" ref="AM261:AM324" si="75">Y261/AG261</f>
        <v>0.29857549857549859</v>
      </c>
      <c r="AN261">
        <f t="shared" ref="AN261:AN324" si="76">Z261/AH261</f>
        <v>0.19219097713938907</v>
      </c>
    </row>
    <row r="262" spans="1:40" x14ac:dyDescent="0.25">
      <c r="A262" t="s">
        <v>266</v>
      </c>
      <c r="B262">
        <v>30.9</v>
      </c>
      <c r="C262">
        <v>8.1217000000000006</v>
      </c>
      <c r="D262" s="1">
        <v>2.4779999999999998E-6</v>
      </c>
      <c r="E262">
        <v>240</v>
      </c>
      <c r="G262">
        <v>5</v>
      </c>
      <c r="H262">
        <v>35</v>
      </c>
      <c r="I262">
        <v>12</v>
      </c>
      <c r="J262">
        <v>1</v>
      </c>
      <c r="K262">
        <v>5</v>
      </c>
      <c r="L262">
        <v>4</v>
      </c>
      <c r="M262" t="s">
        <v>11</v>
      </c>
      <c r="N262">
        <v>4</v>
      </c>
      <c r="O262">
        <v>74</v>
      </c>
      <c r="P262">
        <v>17</v>
      </c>
      <c r="Q262">
        <v>1</v>
      </c>
      <c r="R262">
        <v>5</v>
      </c>
      <c r="S262">
        <v>4</v>
      </c>
      <c r="T262" t="s">
        <v>11</v>
      </c>
      <c r="U262">
        <v>45</v>
      </c>
      <c r="V262">
        <v>558</v>
      </c>
      <c r="W262">
        <v>138</v>
      </c>
      <c r="X262">
        <v>19.5</v>
      </c>
      <c r="Y262">
        <v>55.5</v>
      </c>
      <c r="Z262">
        <v>36.5</v>
      </c>
      <c r="AA262" t="s">
        <v>11</v>
      </c>
      <c r="AB262">
        <v>56</v>
      </c>
      <c r="AC262">
        <f t="shared" si="65"/>
        <v>208.39</v>
      </c>
      <c r="AD262">
        <f t="shared" si="66"/>
        <v>1957.1400000000003</v>
      </c>
      <c r="AE262">
        <f t="shared" si="67"/>
        <v>468.33000000000004</v>
      </c>
      <c r="AF262">
        <f t="shared" si="68"/>
        <v>58.177</v>
      </c>
      <c r="AG262">
        <f t="shared" si="69"/>
        <v>220.15</v>
      </c>
      <c r="AH262">
        <f t="shared" si="70"/>
        <v>198.42999999999998</v>
      </c>
      <c r="AI262">
        <f t="shared" si="71"/>
        <v>0.21594126397619848</v>
      </c>
      <c r="AJ262">
        <f t="shared" si="72"/>
        <v>0.28510990526993463</v>
      </c>
      <c r="AK262">
        <f t="shared" si="73"/>
        <v>0.29466401896098904</v>
      </c>
      <c r="AL262">
        <f t="shared" si="74"/>
        <v>0.33518400742561494</v>
      </c>
      <c r="AM262">
        <f t="shared" si="75"/>
        <v>0.25210084033613445</v>
      </c>
      <c r="AN262">
        <f t="shared" si="76"/>
        <v>0.18394396008668046</v>
      </c>
    </row>
    <row r="263" spans="1:40" x14ac:dyDescent="0.25">
      <c r="A263" t="s">
        <v>267</v>
      </c>
      <c r="B263">
        <v>30.9</v>
      </c>
      <c r="C263">
        <v>8.1395999999999997</v>
      </c>
      <c r="D263" s="1">
        <v>3.4410000000000002E-6</v>
      </c>
      <c r="E263">
        <v>240</v>
      </c>
      <c r="G263">
        <v>7</v>
      </c>
      <c r="H263">
        <v>36</v>
      </c>
      <c r="I263">
        <v>7</v>
      </c>
      <c r="J263">
        <v>1</v>
      </c>
      <c r="K263">
        <v>1</v>
      </c>
      <c r="L263">
        <v>3</v>
      </c>
      <c r="M263" t="s">
        <v>11</v>
      </c>
      <c r="N263">
        <v>5</v>
      </c>
      <c r="O263">
        <v>76</v>
      </c>
      <c r="P263">
        <v>14</v>
      </c>
      <c r="Q263">
        <v>0.5</v>
      </c>
      <c r="R263">
        <v>3</v>
      </c>
      <c r="S263">
        <v>7</v>
      </c>
      <c r="T263" t="s">
        <v>11</v>
      </c>
      <c r="U263">
        <v>55</v>
      </c>
      <c r="V263">
        <v>563</v>
      </c>
      <c r="W263">
        <v>131.5</v>
      </c>
      <c r="X263">
        <v>16.5</v>
      </c>
      <c r="Y263">
        <v>51.5</v>
      </c>
      <c r="Z263">
        <v>48.5</v>
      </c>
      <c r="AA263" t="s">
        <v>11</v>
      </c>
      <c r="AB263">
        <v>57</v>
      </c>
      <c r="AC263">
        <f t="shared" si="65"/>
        <v>206.95499999999998</v>
      </c>
      <c r="AD263">
        <f t="shared" si="66"/>
        <v>1939.9050000000002</v>
      </c>
      <c r="AE263">
        <f t="shared" si="67"/>
        <v>464.33000000000004</v>
      </c>
      <c r="AF263">
        <f t="shared" si="68"/>
        <v>58.012</v>
      </c>
      <c r="AG263">
        <f t="shared" si="69"/>
        <v>220.92500000000001</v>
      </c>
      <c r="AH263">
        <f t="shared" si="70"/>
        <v>199.14</v>
      </c>
      <c r="AI263">
        <f t="shared" si="71"/>
        <v>0.26575825662583658</v>
      </c>
      <c r="AJ263">
        <f t="shared" si="72"/>
        <v>0.29022039739059385</v>
      </c>
      <c r="AK263">
        <f t="shared" si="73"/>
        <v>0.28320375594943248</v>
      </c>
      <c r="AL263">
        <f t="shared" si="74"/>
        <v>0.28442391229400815</v>
      </c>
      <c r="AM263">
        <f t="shared" si="75"/>
        <v>0.23311078420278375</v>
      </c>
      <c r="AN263">
        <f t="shared" si="76"/>
        <v>0.24354725318871148</v>
      </c>
    </row>
    <row r="264" spans="1:40" x14ac:dyDescent="0.25">
      <c r="A264" t="s">
        <v>268</v>
      </c>
      <c r="B264">
        <v>30.9</v>
      </c>
      <c r="C264">
        <v>8.1608000000000001</v>
      </c>
      <c r="D264" s="1">
        <v>3.0639999999999998E-6</v>
      </c>
      <c r="E264">
        <v>240</v>
      </c>
      <c r="G264">
        <v>8</v>
      </c>
      <c r="H264">
        <v>22</v>
      </c>
      <c r="I264">
        <v>7</v>
      </c>
      <c r="J264">
        <v>3</v>
      </c>
      <c r="K264">
        <v>4</v>
      </c>
      <c r="L264">
        <v>1</v>
      </c>
      <c r="M264" t="s">
        <v>11</v>
      </c>
      <c r="N264">
        <v>8</v>
      </c>
      <c r="O264">
        <v>59</v>
      </c>
      <c r="P264">
        <v>16</v>
      </c>
      <c r="Q264">
        <v>0</v>
      </c>
      <c r="R264">
        <v>4</v>
      </c>
      <c r="S264">
        <v>4</v>
      </c>
      <c r="T264" t="s">
        <v>11</v>
      </c>
      <c r="U264">
        <v>64.5</v>
      </c>
      <c r="V264">
        <v>501.5</v>
      </c>
      <c r="W264">
        <v>153</v>
      </c>
      <c r="X264">
        <v>19.5</v>
      </c>
      <c r="Y264">
        <v>55</v>
      </c>
      <c r="Z264">
        <v>49.5</v>
      </c>
      <c r="AA264" t="s">
        <v>11</v>
      </c>
      <c r="AB264">
        <v>58</v>
      </c>
      <c r="AC264">
        <f t="shared" si="65"/>
        <v>205.51999999999998</v>
      </c>
      <c r="AD264">
        <f t="shared" si="66"/>
        <v>1922.67</v>
      </c>
      <c r="AE264">
        <f t="shared" si="67"/>
        <v>460.33000000000004</v>
      </c>
      <c r="AF264">
        <f t="shared" si="68"/>
        <v>57.847000000000001</v>
      </c>
      <c r="AG264">
        <f t="shared" si="69"/>
        <v>221.7</v>
      </c>
      <c r="AH264">
        <f t="shared" si="70"/>
        <v>199.85</v>
      </c>
      <c r="AI264">
        <f t="shared" si="71"/>
        <v>0.31383806928766061</v>
      </c>
      <c r="AJ264">
        <f t="shared" si="72"/>
        <v>0.26083519272678096</v>
      </c>
      <c r="AK264">
        <f t="shared" si="73"/>
        <v>0.33237025612060911</v>
      </c>
      <c r="AL264">
        <f t="shared" si="74"/>
        <v>0.33709613290231127</v>
      </c>
      <c r="AM264">
        <f t="shared" si="75"/>
        <v>0.24808299503834011</v>
      </c>
      <c r="AN264">
        <f t="shared" si="76"/>
        <v>0.24768576432324244</v>
      </c>
    </row>
    <row r="265" spans="1:40" x14ac:dyDescent="0.25">
      <c r="A265" t="s">
        <v>269</v>
      </c>
      <c r="B265">
        <v>30.9</v>
      </c>
      <c r="C265">
        <v>8.1807999999999996</v>
      </c>
      <c r="D265" s="1">
        <v>2.9059999999999998E-6</v>
      </c>
      <c r="E265">
        <v>240</v>
      </c>
      <c r="G265">
        <v>4</v>
      </c>
      <c r="H265">
        <v>41</v>
      </c>
      <c r="I265">
        <v>7</v>
      </c>
      <c r="J265">
        <v>2</v>
      </c>
      <c r="K265">
        <v>5</v>
      </c>
      <c r="L265">
        <v>3</v>
      </c>
      <c r="M265" t="s">
        <v>11</v>
      </c>
      <c r="N265">
        <v>6</v>
      </c>
      <c r="O265">
        <v>64</v>
      </c>
      <c r="P265">
        <v>21</v>
      </c>
      <c r="Q265">
        <v>0</v>
      </c>
      <c r="R265">
        <v>7</v>
      </c>
      <c r="S265">
        <v>12</v>
      </c>
      <c r="T265" t="s">
        <v>11</v>
      </c>
      <c r="U265">
        <v>42.5</v>
      </c>
      <c r="V265">
        <v>545.5</v>
      </c>
      <c r="W265">
        <v>129</v>
      </c>
      <c r="X265">
        <v>27.5</v>
      </c>
      <c r="Y265">
        <v>53.5</v>
      </c>
      <c r="Z265">
        <v>68</v>
      </c>
      <c r="AA265" t="s">
        <v>11</v>
      </c>
      <c r="AB265">
        <v>59</v>
      </c>
      <c r="AC265">
        <f t="shared" si="65"/>
        <v>204.08499999999998</v>
      </c>
      <c r="AD265">
        <f t="shared" si="66"/>
        <v>1905.4350000000002</v>
      </c>
      <c r="AE265">
        <f t="shared" si="67"/>
        <v>456.33000000000004</v>
      </c>
      <c r="AF265">
        <f t="shared" si="68"/>
        <v>57.682000000000002</v>
      </c>
      <c r="AG265">
        <f t="shared" si="69"/>
        <v>222.47499999999999</v>
      </c>
      <c r="AH265">
        <f t="shared" si="70"/>
        <v>200.56</v>
      </c>
      <c r="AI265">
        <f t="shared" si="71"/>
        <v>0.20824656393169516</v>
      </c>
      <c r="AJ265">
        <f t="shared" si="72"/>
        <v>0.28628633356687577</v>
      </c>
      <c r="AK265">
        <f t="shared" si="73"/>
        <v>0.28269015843797252</v>
      </c>
      <c r="AL265">
        <f t="shared" si="74"/>
        <v>0.4767518463298776</v>
      </c>
      <c r="AM265">
        <f t="shared" si="75"/>
        <v>0.24047645802899204</v>
      </c>
      <c r="AN265">
        <f t="shared" si="76"/>
        <v>0.33905065815715996</v>
      </c>
    </row>
    <row r="266" spans="1:40" x14ac:dyDescent="0.25">
      <c r="A266" t="s">
        <v>270</v>
      </c>
      <c r="B266">
        <v>30.9</v>
      </c>
      <c r="C266">
        <v>8.2015999999999991</v>
      </c>
      <c r="D266" s="1">
        <v>3.4300000000000002E-6</v>
      </c>
      <c r="E266">
        <v>240</v>
      </c>
      <c r="G266">
        <v>3</v>
      </c>
      <c r="H266">
        <v>27</v>
      </c>
      <c r="I266">
        <v>6</v>
      </c>
      <c r="J266">
        <v>-0.5</v>
      </c>
      <c r="K266">
        <v>1.5</v>
      </c>
      <c r="L266">
        <v>6</v>
      </c>
      <c r="M266" t="s">
        <v>11</v>
      </c>
      <c r="N266">
        <v>6</v>
      </c>
      <c r="O266">
        <v>69</v>
      </c>
      <c r="P266">
        <v>13</v>
      </c>
      <c r="Q266">
        <v>5</v>
      </c>
      <c r="R266">
        <v>5</v>
      </c>
      <c r="S266">
        <v>3</v>
      </c>
      <c r="T266" t="s">
        <v>11</v>
      </c>
      <c r="U266">
        <v>53</v>
      </c>
      <c r="V266">
        <v>606.5</v>
      </c>
      <c r="W266">
        <v>131.5</v>
      </c>
      <c r="X266">
        <v>18</v>
      </c>
      <c r="Y266">
        <v>62</v>
      </c>
      <c r="Z266">
        <v>64</v>
      </c>
      <c r="AA266" t="s">
        <v>11</v>
      </c>
      <c r="AB266">
        <v>60</v>
      </c>
      <c r="AC266">
        <f t="shared" si="65"/>
        <v>202.64999999999998</v>
      </c>
      <c r="AD266">
        <f t="shared" si="66"/>
        <v>1888.2000000000003</v>
      </c>
      <c r="AE266">
        <f t="shared" si="67"/>
        <v>452.33000000000004</v>
      </c>
      <c r="AF266">
        <f t="shared" si="68"/>
        <v>57.517000000000003</v>
      </c>
      <c r="AG266">
        <f t="shared" si="69"/>
        <v>223.25</v>
      </c>
      <c r="AH266">
        <f t="shared" si="70"/>
        <v>201.26999999999998</v>
      </c>
      <c r="AI266">
        <f t="shared" si="71"/>
        <v>0.26153466567974343</v>
      </c>
      <c r="AJ266">
        <f t="shared" si="72"/>
        <v>0.32120538078593364</v>
      </c>
      <c r="AK266">
        <f t="shared" si="73"/>
        <v>0.29071695443592066</v>
      </c>
      <c r="AL266">
        <f t="shared" si="74"/>
        <v>0.31295095363110037</v>
      </c>
      <c r="AM266">
        <f t="shared" si="75"/>
        <v>0.27771556550951848</v>
      </c>
      <c r="AN266">
        <f t="shared" si="76"/>
        <v>0.3179808217816863</v>
      </c>
    </row>
    <row r="267" spans="1:40" x14ac:dyDescent="0.25">
      <c r="A267" t="s">
        <v>271</v>
      </c>
      <c r="B267">
        <v>30.9</v>
      </c>
      <c r="C267">
        <v>8.2195999999999998</v>
      </c>
      <c r="D267" s="1">
        <v>3.439E-6</v>
      </c>
      <c r="E267">
        <v>240</v>
      </c>
      <c r="G267">
        <v>2</v>
      </c>
      <c r="H267">
        <v>41</v>
      </c>
      <c r="I267">
        <v>8</v>
      </c>
      <c r="J267">
        <v>0</v>
      </c>
      <c r="K267">
        <v>3</v>
      </c>
      <c r="L267">
        <v>5</v>
      </c>
      <c r="M267" t="s">
        <v>11</v>
      </c>
      <c r="N267">
        <v>3</v>
      </c>
      <c r="O267">
        <v>59</v>
      </c>
      <c r="P267">
        <v>20</v>
      </c>
      <c r="Q267">
        <v>3</v>
      </c>
      <c r="R267">
        <v>6</v>
      </c>
      <c r="S267">
        <v>8</v>
      </c>
      <c r="T267" t="s">
        <v>11</v>
      </c>
      <c r="U267">
        <v>48</v>
      </c>
      <c r="V267">
        <v>542.5</v>
      </c>
      <c r="W267">
        <v>133</v>
      </c>
      <c r="X267">
        <v>19.5</v>
      </c>
      <c r="Y267">
        <v>66.5</v>
      </c>
      <c r="Z267">
        <v>49</v>
      </c>
      <c r="AA267" t="s">
        <v>11</v>
      </c>
      <c r="AB267">
        <v>61</v>
      </c>
      <c r="AC267">
        <f t="shared" si="65"/>
        <v>201.215</v>
      </c>
      <c r="AD267">
        <f t="shared" si="66"/>
        <v>1870.9650000000001</v>
      </c>
      <c r="AE267">
        <f t="shared" si="67"/>
        <v>448.33000000000004</v>
      </c>
      <c r="AF267">
        <f t="shared" si="68"/>
        <v>57.352000000000004</v>
      </c>
      <c r="AG267">
        <f t="shared" si="69"/>
        <v>224.02500000000001</v>
      </c>
      <c r="AH267">
        <f t="shared" si="70"/>
        <v>201.98</v>
      </c>
      <c r="AI267">
        <f t="shared" si="71"/>
        <v>0.23855080386651095</v>
      </c>
      <c r="AJ267">
        <f t="shared" si="72"/>
        <v>0.28995732148917802</v>
      </c>
      <c r="AK267">
        <f t="shared" si="73"/>
        <v>0.29665648071732875</v>
      </c>
      <c r="AL267">
        <f t="shared" si="74"/>
        <v>0.34000557957874178</v>
      </c>
      <c r="AM267">
        <f t="shared" si="75"/>
        <v>0.2968418703269724</v>
      </c>
      <c r="AN267">
        <f t="shared" si="76"/>
        <v>0.24259827705713438</v>
      </c>
    </row>
    <row r="268" spans="1:40" x14ac:dyDescent="0.25">
      <c r="A268" t="s">
        <v>272</v>
      </c>
      <c r="B268">
        <v>30.9</v>
      </c>
      <c r="C268">
        <v>8.2414000000000005</v>
      </c>
      <c r="D268" s="1">
        <v>2.7930000000000002E-6</v>
      </c>
      <c r="E268">
        <v>240</v>
      </c>
      <c r="G268">
        <v>4</v>
      </c>
      <c r="H268">
        <v>26</v>
      </c>
      <c r="I268">
        <v>3</v>
      </c>
      <c r="J268">
        <v>0</v>
      </c>
      <c r="K268">
        <v>6</v>
      </c>
      <c r="L268">
        <v>1</v>
      </c>
      <c r="M268" t="s">
        <v>11</v>
      </c>
      <c r="N268">
        <v>2</v>
      </c>
      <c r="O268">
        <v>60</v>
      </c>
      <c r="P268">
        <v>11</v>
      </c>
      <c r="Q268">
        <v>2</v>
      </c>
      <c r="R268">
        <v>6</v>
      </c>
      <c r="S268">
        <v>10</v>
      </c>
      <c r="T268" t="s">
        <v>11</v>
      </c>
      <c r="U268">
        <v>45</v>
      </c>
      <c r="V268">
        <v>548</v>
      </c>
      <c r="W268">
        <v>130</v>
      </c>
      <c r="X268">
        <v>10</v>
      </c>
      <c r="Y268">
        <v>53.5</v>
      </c>
      <c r="Z268">
        <v>53</v>
      </c>
      <c r="AA268" t="s">
        <v>11</v>
      </c>
      <c r="AB268">
        <v>62</v>
      </c>
      <c r="AC268">
        <f t="shared" si="65"/>
        <v>199.78</v>
      </c>
      <c r="AD268">
        <f t="shared" si="66"/>
        <v>1853.7300000000002</v>
      </c>
      <c r="AE268">
        <f t="shared" si="67"/>
        <v>444.33000000000004</v>
      </c>
      <c r="AF268">
        <f t="shared" si="68"/>
        <v>57.186999999999998</v>
      </c>
      <c r="AG268">
        <f t="shared" si="69"/>
        <v>224.8</v>
      </c>
      <c r="AH268">
        <f t="shared" si="70"/>
        <v>202.69</v>
      </c>
      <c r="AI268">
        <f t="shared" si="71"/>
        <v>0.2252477725498048</v>
      </c>
      <c r="AJ268">
        <f t="shared" si="72"/>
        <v>0.295620182011404</v>
      </c>
      <c r="AK268">
        <f t="shared" si="73"/>
        <v>0.29257533814957348</v>
      </c>
      <c r="AL268">
        <f t="shared" si="74"/>
        <v>0.17486491685173206</v>
      </c>
      <c r="AM268">
        <f t="shared" si="75"/>
        <v>0.23798932384341637</v>
      </c>
      <c r="AN268">
        <f t="shared" si="76"/>
        <v>0.26148305293798413</v>
      </c>
    </row>
    <row r="269" spans="1:40" x14ac:dyDescent="0.25">
      <c r="A269" t="s">
        <v>273</v>
      </c>
      <c r="B269">
        <v>30.9</v>
      </c>
      <c r="C269">
        <v>8.2594999999999992</v>
      </c>
      <c r="D269" s="1">
        <v>3.3759999999999999E-6</v>
      </c>
      <c r="E269">
        <v>240</v>
      </c>
      <c r="G269">
        <v>1</v>
      </c>
      <c r="H269">
        <v>25</v>
      </c>
      <c r="I269">
        <v>11</v>
      </c>
      <c r="J269">
        <v>1</v>
      </c>
      <c r="K269">
        <v>4</v>
      </c>
      <c r="L269">
        <v>1</v>
      </c>
      <c r="M269" t="s">
        <v>11</v>
      </c>
      <c r="N269">
        <v>7</v>
      </c>
      <c r="O269">
        <v>62</v>
      </c>
      <c r="P269">
        <v>11</v>
      </c>
      <c r="Q269">
        <v>0</v>
      </c>
      <c r="R269">
        <v>12</v>
      </c>
      <c r="S269">
        <v>4</v>
      </c>
      <c r="T269" t="s">
        <v>11</v>
      </c>
      <c r="U269">
        <v>52</v>
      </c>
      <c r="V269">
        <v>482.5</v>
      </c>
      <c r="W269">
        <v>121</v>
      </c>
      <c r="X269">
        <v>17</v>
      </c>
      <c r="Y269">
        <v>76.5</v>
      </c>
      <c r="Z269">
        <v>63</v>
      </c>
      <c r="AA269" t="s">
        <v>11</v>
      </c>
      <c r="AB269">
        <v>63</v>
      </c>
      <c r="AC269">
        <f t="shared" si="65"/>
        <v>198.345</v>
      </c>
      <c r="AD269">
        <f t="shared" si="66"/>
        <v>1836.4950000000001</v>
      </c>
      <c r="AE269">
        <f t="shared" si="67"/>
        <v>440.33000000000004</v>
      </c>
      <c r="AF269">
        <f t="shared" si="68"/>
        <v>57.021999999999998</v>
      </c>
      <c r="AG269">
        <f t="shared" si="69"/>
        <v>225.57499999999999</v>
      </c>
      <c r="AH269">
        <f t="shared" si="70"/>
        <v>203.39999999999998</v>
      </c>
      <c r="AI269">
        <f t="shared" si="71"/>
        <v>0.26216945221709648</v>
      </c>
      <c r="AJ269">
        <f t="shared" si="72"/>
        <v>0.26272873054378038</v>
      </c>
      <c r="AK269">
        <f t="shared" si="73"/>
        <v>0.27479390457157132</v>
      </c>
      <c r="AL269">
        <f t="shared" si="74"/>
        <v>0.29813054610501211</v>
      </c>
      <c r="AM269">
        <f t="shared" si="75"/>
        <v>0.33913332594480772</v>
      </c>
      <c r="AN269">
        <f t="shared" si="76"/>
        <v>0.30973451327433632</v>
      </c>
    </row>
    <row r="270" spans="1:40" x14ac:dyDescent="0.25">
      <c r="A270" t="s">
        <v>274</v>
      </c>
      <c r="B270">
        <v>30.9</v>
      </c>
      <c r="C270">
        <v>8.2814999999999994</v>
      </c>
      <c r="D270" s="1">
        <v>2.9280000000000002E-6</v>
      </c>
      <c r="E270">
        <v>240</v>
      </c>
      <c r="G270">
        <v>4</v>
      </c>
      <c r="H270">
        <v>32</v>
      </c>
      <c r="I270">
        <v>9</v>
      </c>
      <c r="J270">
        <v>1</v>
      </c>
      <c r="K270">
        <v>2</v>
      </c>
      <c r="L270">
        <v>2</v>
      </c>
      <c r="M270" t="s">
        <v>11</v>
      </c>
      <c r="N270">
        <v>6</v>
      </c>
      <c r="O270">
        <v>50</v>
      </c>
      <c r="P270">
        <v>20</v>
      </c>
      <c r="Q270">
        <v>0</v>
      </c>
      <c r="R270">
        <v>8</v>
      </c>
      <c r="S270">
        <v>5</v>
      </c>
      <c r="T270" t="s">
        <v>11</v>
      </c>
      <c r="U270">
        <v>52</v>
      </c>
      <c r="V270">
        <v>509</v>
      </c>
      <c r="W270">
        <v>146.5</v>
      </c>
      <c r="X270">
        <v>14</v>
      </c>
      <c r="Y270">
        <v>52.5</v>
      </c>
      <c r="Z270">
        <v>50</v>
      </c>
      <c r="AA270" t="s">
        <v>11</v>
      </c>
      <c r="AB270">
        <v>64</v>
      </c>
      <c r="AC270">
        <f t="shared" si="65"/>
        <v>196.91</v>
      </c>
      <c r="AD270">
        <f t="shared" si="66"/>
        <v>1819.2600000000002</v>
      </c>
      <c r="AE270">
        <f t="shared" si="67"/>
        <v>436.33000000000004</v>
      </c>
      <c r="AF270">
        <f t="shared" si="68"/>
        <v>56.856999999999999</v>
      </c>
      <c r="AG270">
        <f t="shared" si="69"/>
        <v>226.35</v>
      </c>
      <c r="AH270">
        <f t="shared" si="70"/>
        <v>204.10999999999999</v>
      </c>
      <c r="AI270">
        <f t="shared" si="71"/>
        <v>0.26408003656492812</v>
      </c>
      <c r="AJ270">
        <f t="shared" si="72"/>
        <v>0.27978408803579474</v>
      </c>
      <c r="AK270">
        <f t="shared" si="73"/>
        <v>0.33575504778493337</v>
      </c>
      <c r="AL270">
        <f t="shared" si="74"/>
        <v>0.24623177445169461</v>
      </c>
      <c r="AM270">
        <f t="shared" si="75"/>
        <v>0.23194168323392977</v>
      </c>
      <c r="AN270">
        <f t="shared" si="76"/>
        <v>0.24496594973298713</v>
      </c>
    </row>
    <row r="271" spans="1:40" x14ac:dyDescent="0.25">
      <c r="A271" t="s">
        <v>275</v>
      </c>
      <c r="B271">
        <v>30.9</v>
      </c>
      <c r="C271">
        <v>8.2998999999999992</v>
      </c>
      <c r="D271" s="1">
        <v>3.4300000000000002E-6</v>
      </c>
      <c r="E271">
        <v>240</v>
      </c>
      <c r="G271">
        <v>1</v>
      </c>
      <c r="H271">
        <v>26</v>
      </c>
      <c r="I271">
        <v>4</v>
      </c>
      <c r="J271">
        <v>1</v>
      </c>
      <c r="K271">
        <v>1</v>
      </c>
      <c r="L271">
        <v>0</v>
      </c>
      <c r="M271" t="s">
        <v>11</v>
      </c>
      <c r="N271">
        <v>8</v>
      </c>
      <c r="O271">
        <v>55</v>
      </c>
      <c r="P271">
        <v>19</v>
      </c>
      <c r="Q271">
        <v>2</v>
      </c>
      <c r="R271">
        <v>5</v>
      </c>
      <c r="S271">
        <v>10</v>
      </c>
      <c r="T271" t="s">
        <v>11</v>
      </c>
      <c r="U271">
        <v>56</v>
      </c>
      <c r="V271">
        <v>470</v>
      </c>
      <c r="W271">
        <v>132.5</v>
      </c>
      <c r="X271">
        <v>22</v>
      </c>
      <c r="Y271">
        <v>65</v>
      </c>
      <c r="Z271">
        <v>51</v>
      </c>
      <c r="AA271" t="s">
        <v>11</v>
      </c>
      <c r="AB271">
        <v>65</v>
      </c>
      <c r="AC271">
        <f t="shared" ref="AC271:AC306" si="77">-1.435*AB271+288.75</f>
        <v>195.47499999999999</v>
      </c>
      <c r="AD271">
        <f t="shared" ref="AD271:AD306" si="78">-17.235*AB271+2922.3</f>
        <v>1802.0250000000003</v>
      </c>
      <c r="AE271">
        <f t="shared" ref="AE271:AE306" si="79">-4*AB271+692.33</f>
        <v>432.33000000000004</v>
      </c>
      <c r="AF271">
        <f t="shared" ref="AF271:AF306" si="80">-0.165*AB271+67.417</f>
        <v>56.692</v>
      </c>
      <c r="AG271">
        <f t="shared" ref="AG271:AG306" si="81">0.775*AB271+176.75</f>
        <v>227.125</v>
      </c>
      <c r="AH271">
        <f t="shared" ref="AH271:AH306" si="82">0.71*AB271+158.67</f>
        <v>204.82</v>
      </c>
      <c r="AI271">
        <f t="shared" si="71"/>
        <v>0.28648164726947178</v>
      </c>
      <c r="AJ271">
        <f t="shared" si="72"/>
        <v>0.26081769120850151</v>
      </c>
      <c r="AK271">
        <f t="shared" si="73"/>
        <v>0.30647884717692503</v>
      </c>
      <c r="AL271">
        <f t="shared" si="74"/>
        <v>0.38806180766245679</v>
      </c>
      <c r="AM271">
        <f t="shared" si="75"/>
        <v>0.28618602091359385</v>
      </c>
      <c r="AN271">
        <f t="shared" si="76"/>
        <v>0.24899912117957232</v>
      </c>
    </row>
    <row r="272" spans="1:40" x14ac:dyDescent="0.25">
      <c r="A272" t="s">
        <v>276</v>
      </c>
      <c r="B272">
        <v>30.9</v>
      </c>
      <c r="C272">
        <v>8.3202999999999996</v>
      </c>
      <c r="D272" s="1">
        <v>3.19E-6</v>
      </c>
      <c r="E272">
        <v>240</v>
      </c>
      <c r="G272">
        <v>2</v>
      </c>
      <c r="H272">
        <v>26</v>
      </c>
      <c r="I272">
        <v>4</v>
      </c>
      <c r="J272">
        <v>2</v>
      </c>
      <c r="K272">
        <v>3</v>
      </c>
      <c r="L272">
        <v>2</v>
      </c>
      <c r="M272" t="s">
        <v>11</v>
      </c>
      <c r="N272">
        <v>6</v>
      </c>
      <c r="O272">
        <v>54</v>
      </c>
      <c r="P272">
        <v>18</v>
      </c>
      <c r="Q272">
        <v>1</v>
      </c>
      <c r="R272">
        <v>5</v>
      </c>
      <c r="S272">
        <v>6</v>
      </c>
      <c r="T272" t="s">
        <v>11</v>
      </c>
      <c r="U272">
        <v>43</v>
      </c>
      <c r="V272">
        <v>549</v>
      </c>
      <c r="W272">
        <v>122</v>
      </c>
      <c r="X272">
        <v>17</v>
      </c>
      <c r="Y272">
        <v>54.5</v>
      </c>
      <c r="Z272">
        <v>56</v>
      </c>
      <c r="AA272" t="s">
        <v>11</v>
      </c>
      <c r="AB272">
        <v>66</v>
      </c>
      <c r="AC272">
        <f t="shared" si="77"/>
        <v>194.04</v>
      </c>
      <c r="AD272">
        <f t="shared" si="78"/>
        <v>1784.7900000000002</v>
      </c>
      <c r="AE272">
        <f t="shared" si="79"/>
        <v>428.33000000000004</v>
      </c>
      <c r="AF272">
        <f t="shared" si="80"/>
        <v>56.527000000000001</v>
      </c>
      <c r="AG272">
        <f t="shared" si="81"/>
        <v>227.9</v>
      </c>
      <c r="AH272">
        <f t="shared" si="82"/>
        <v>205.52999999999997</v>
      </c>
      <c r="AI272">
        <f t="shared" si="71"/>
        <v>0.22160379303236447</v>
      </c>
      <c r="AJ272">
        <f t="shared" si="72"/>
        <v>0.30759921335283141</v>
      </c>
      <c r="AK272">
        <f t="shared" si="73"/>
        <v>0.28482711927719279</v>
      </c>
      <c r="AL272">
        <f t="shared" si="74"/>
        <v>0.30074123870009023</v>
      </c>
      <c r="AM272">
        <f t="shared" si="75"/>
        <v>0.23913997367266343</v>
      </c>
      <c r="AN272">
        <f t="shared" si="76"/>
        <v>0.27246630662190441</v>
      </c>
    </row>
    <row r="273" spans="1:40" x14ac:dyDescent="0.25">
      <c r="A273" t="s">
        <v>277</v>
      </c>
      <c r="B273">
        <v>30.9</v>
      </c>
      <c r="C273">
        <v>8.3412000000000006</v>
      </c>
      <c r="D273" s="1">
        <v>3.0149999999999999E-6</v>
      </c>
      <c r="E273">
        <v>240</v>
      </c>
      <c r="G273">
        <v>2</v>
      </c>
      <c r="H273">
        <v>24</v>
      </c>
      <c r="I273">
        <v>3</v>
      </c>
      <c r="J273">
        <v>2</v>
      </c>
      <c r="K273">
        <v>2</v>
      </c>
      <c r="L273">
        <v>4</v>
      </c>
      <c r="M273" t="s">
        <v>11</v>
      </c>
      <c r="N273">
        <v>9</v>
      </c>
      <c r="O273">
        <v>54</v>
      </c>
      <c r="P273">
        <v>10</v>
      </c>
      <c r="Q273">
        <v>1</v>
      </c>
      <c r="R273">
        <v>3</v>
      </c>
      <c r="S273">
        <v>9</v>
      </c>
      <c r="T273" t="s">
        <v>11</v>
      </c>
      <c r="U273">
        <v>55</v>
      </c>
      <c r="V273">
        <v>507.5</v>
      </c>
      <c r="W273">
        <v>118</v>
      </c>
      <c r="X273">
        <v>25</v>
      </c>
      <c r="Y273">
        <v>40</v>
      </c>
      <c r="Z273">
        <v>47.5</v>
      </c>
      <c r="AA273" t="s">
        <v>11</v>
      </c>
      <c r="AB273">
        <v>67</v>
      </c>
      <c r="AC273">
        <f t="shared" si="77"/>
        <v>192.60499999999999</v>
      </c>
      <c r="AD273">
        <f t="shared" si="78"/>
        <v>1767.5550000000003</v>
      </c>
      <c r="AE273">
        <f t="shared" si="79"/>
        <v>424.33000000000004</v>
      </c>
      <c r="AF273">
        <f t="shared" si="80"/>
        <v>56.362000000000002</v>
      </c>
      <c r="AG273">
        <f t="shared" si="81"/>
        <v>228.67500000000001</v>
      </c>
      <c r="AH273">
        <f t="shared" si="82"/>
        <v>206.23999999999998</v>
      </c>
      <c r="AI273">
        <f t="shared" si="71"/>
        <v>0.28555852651800318</v>
      </c>
      <c r="AJ273">
        <f t="shared" si="72"/>
        <v>0.2871197784510241</v>
      </c>
      <c r="AK273">
        <f t="shared" si="73"/>
        <v>0.27808545236019133</v>
      </c>
      <c r="AL273">
        <f t="shared" si="74"/>
        <v>0.44356126468187784</v>
      </c>
      <c r="AM273">
        <f t="shared" si="75"/>
        <v>0.17492073904012242</v>
      </c>
      <c r="AN273">
        <f t="shared" si="76"/>
        <v>0.23031419705197831</v>
      </c>
    </row>
    <row r="274" spans="1:40" x14ac:dyDescent="0.25">
      <c r="A274" t="s">
        <v>278</v>
      </c>
      <c r="B274">
        <v>30.9</v>
      </c>
      <c r="C274">
        <v>8.3579000000000008</v>
      </c>
      <c r="D274" s="1">
        <v>3.4259999999999999E-6</v>
      </c>
      <c r="E274">
        <v>240</v>
      </c>
      <c r="G274">
        <v>2</v>
      </c>
      <c r="H274">
        <v>28</v>
      </c>
      <c r="I274">
        <v>10</v>
      </c>
      <c r="J274">
        <v>2</v>
      </c>
      <c r="K274">
        <v>3</v>
      </c>
      <c r="L274">
        <v>4</v>
      </c>
      <c r="M274" t="s">
        <v>11</v>
      </c>
      <c r="N274">
        <v>6</v>
      </c>
      <c r="O274">
        <v>57</v>
      </c>
      <c r="P274">
        <v>18</v>
      </c>
      <c r="Q274">
        <v>2</v>
      </c>
      <c r="R274">
        <v>4</v>
      </c>
      <c r="S274">
        <v>8</v>
      </c>
      <c r="T274" t="s">
        <v>11</v>
      </c>
      <c r="U274">
        <v>45</v>
      </c>
      <c r="V274">
        <v>507</v>
      </c>
      <c r="W274">
        <v>119</v>
      </c>
      <c r="X274">
        <v>23</v>
      </c>
      <c r="Y274">
        <v>62.5</v>
      </c>
      <c r="Z274">
        <v>58.5</v>
      </c>
      <c r="AA274" t="s">
        <v>11</v>
      </c>
      <c r="AB274">
        <v>68</v>
      </c>
      <c r="AC274">
        <f t="shared" si="77"/>
        <v>191.17000000000002</v>
      </c>
      <c r="AD274">
        <f t="shared" si="78"/>
        <v>1750.3200000000002</v>
      </c>
      <c r="AE274">
        <f t="shared" si="79"/>
        <v>420.33000000000004</v>
      </c>
      <c r="AF274">
        <f t="shared" si="80"/>
        <v>56.197000000000003</v>
      </c>
      <c r="AG274">
        <f t="shared" si="81"/>
        <v>229.45</v>
      </c>
      <c r="AH274">
        <f t="shared" si="82"/>
        <v>206.95</v>
      </c>
      <c r="AI274">
        <f t="shared" si="71"/>
        <v>0.23539258251817752</v>
      </c>
      <c r="AJ274">
        <f t="shared" si="72"/>
        <v>0.28966131907308373</v>
      </c>
      <c r="AK274">
        <f t="shared" si="73"/>
        <v>0.28311088906335496</v>
      </c>
      <c r="AL274">
        <f t="shared" si="74"/>
        <v>0.40927451643326151</v>
      </c>
      <c r="AM274">
        <f t="shared" si="75"/>
        <v>0.27239049901939422</v>
      </c>
      <c r="AN274">
        <f t="shared" si="76"/>
        <v>0.28267697511476203</v>
      </c>
    </row>
    <row r="275" spans="1:40" x14ac:dyDescent="0.25">
      <c r="A275" t="s">
        <v>279</v>
      </c>
      <c r="B275">
        <v>30.9</v>
      </c>
      <c r="C275">
        <v>8.3820999999999994</v>
      </c>
      <c r="D275" s="1">
        <v>3.4240000000000002E-6</v>
      </c>
      <c r="E275">
        <v>240</v>
      </c>
      <c r="G275">
        <v>3</v>
      </c>
      <c r="H275">
        <v>24</v>
      </c>
      <c r="I275">
        <v>8</v>
      </c>
      <c r="J275">
        <v>0</v>
      </c>
      <c r="K275">
        <v>2.5</v>
      </c>
      <c r="L275">
        <v>7</v>
      </c>
      <c r="M275" t="s">
        <v>11</v>
      </c>
      <c r="N275">
        <v>6</v>
      </c>
      <c r="O275">
        <v>57</v>
      </c>
      <c r="P275">
        <v>14</v>
      </c>
      <c r="Q275">
        <v>3</v>
      </c>
      <c r="R275">
        <v>7</v>
      </c>
      <c r="S275">
        <v>6</v>
      </c>
      <c r="T275" t="s">
        <v>11</v>
      </c>
      <c r="U275">
        <v>51</v>
      </c>
      <c r="V275">
        <v>494.5</v>
      </c>
      <c r="W275">
        <v>141</v>
      </c>
      <c r="X275">
        <v>23.5</v>
      </c>
      <c r="Y275">
        <v>73</v>
      </c>
      <c r="Z275">
        <v>56</v>
      </c>
      <c r="AA275" t="s">
        <v>11</v>
      </c>
      <c r="AB275">
        <v>69</v>
      </c>
      <c r="AC275">
        <f t="shared" si="77"/>
        <v>189.73500000000001</v>
      </c>
      <c r="AD275">
        <f t="shared" si="78"/>
        <v>1733.0850000000003</v>
      </c>
      <c r="AE275">
        <f t="shared" si="79"/>
        <v>416.33000000000004</v>
      </c>
      <c r="AF275">
        <f t="shared" si="80"/>
        <v>56.032000000000004</v>
      </c>
      <c r="AG275">
        <f t="shared" si="81"/>
        <v>230.22499999999999</v>
      </c>
      <c r="AH275">
        <f t="shared" si="82"/>
        <v>207.65999999999997</v>
      </c>
      <c r="AI275">
        <f t="shared" si="71"/>
        <v>0.26879595224918962</v>
      </c>
      <c r="AJ275">
        <f t="shared" si="72"/>
        <v>0.28532934045358416</v>
      </c>
      <c r="AK275">
        <f t="shared" si="73"/>
        <v>0.3386736483078327</v>
      </c>
      <c r="AL275">
        <f t="shared" si="74"/>
        <v>0.41940319817247285</v>
      </c>
      <c r="AM275">
        <f t="shared" si="75"/>
        <v>0.31708111629927244</v>
      </c>
      <c r="AN275">
        <f t="shared" si="76"/>
        <v>0.26967157854184731</v>
      </c>
    </row>
    <row r="276" spans="1:40" x14ac:dyDescent="0.25">
      <c r="A276" t="s">
        <v>280</v>
      </c>
      <c r="B276">
        <v>30.9</v>
      </c>
      <c r="C276">
        <v>8.4011999999999993</v>
      </c>
      <c r="D276" s="1">
        <v>3.4290000000000001E-6</v>
      </c>
      <c r="E276">
        <v>240</v>
      </c>
      <c r="G276">
        <v>4</v>
      </c>
      <c r="H276">
        <v>29</v>
      </c>
      <c r="I276">
        <v>2</v>
      </c>
      <c r="J276">
        <v>0</v>
      </c>
      <c r="K276">
        <v>4</v>
      </c>
      <c r="L276">
        <v>2</v>
      </c>
      <c r="M276" t="s">
        <v>11</v>
      </c>
      <c r="N276">
        <v>5</v>
      </c>
      <c r="O276">
        <v>48</v>
      </c>
      <c r="P276">
        <v>8</v>
      </c>
      <c r="Q276">
        <v>1</v>
      </c>
      <c r="R276">
        <v>4</v>
      </c>
      <c r="S276">
        <v>2.5</v>
      </c>
      <c r="T276" t="s">
        <v>11</v>
      </c>
      <c r="U276">
        <v>57.5</v>
      </c>
      <c r="V276">
        <v>493.5</v>
      </c>
      <c r="W276">
        <v>111</v>
      </c>
      <c r="X276">
        <v>14</v>
      </c>
      <c r="Y276">
        <v>51</v>
      </c>
      <c r="Z276">
        <v>51.5</v>
      </c>
      <c r="AA276" t="s">
        <v>11</v>
      </c>
      <c r="AB276">
        <v>70</v>
      </c>
      <c r="AC276">
        <f t="shared" si="77"/>
        <v>188.3</v>
      </c>
      <c r="AD276">
        <f t="shared" si="78"/>
        <v>1715.8500000000001</v>
      </c>
      <c r="AE276">
        <f t="shared" si="79"/>
        <v>412.33000000000004</v>
      </c>
      <c r="AF276">
        <f t="shared" si="80"/>
        <v>55.867000000000004</v>
      </c>
      <c r="AG276">
        <f t="shared" si="81"/>
        <v>231</v>
      </c>
      <c r="AH276">
        <f t="shared" si="82"/>
        <v>208.36999999999998</v>
      </c>
      <c r="AI276">
        <f t="shared" si="71"/>
        <v>0.3053637812002124</v>
      </c>
      <c r="AJ276">
        <f t="shared" si="72"/>
        <v>0.28761255354489024</v>
      </c>
      <c r="AK276">
        <f t="shared" si="73"/>
        <v>0.26920185288482523</v>
      </c>
      <c r="AL276">
        <f t="shared" si="74"/>
        <v>0.25059516351334415</v>
      </c>
      <c r="AM276">
        <f t="shared" si="75"/>
        <v>0.22077922077922077</v>
      </c>
      <c r="AN276">
        <f t="shared" si="76"/>
        <v>0.24715650045591978</v>
      </c>
    </row>
    <row r="277" spans="1:40" x14ac:dyDescent="0.25">
      <c r="A277" t="s">
        <v>281</v>
      </c>
      <c r="B277">
        <v>30.9</v>
      </c>
      <c r="C277">
        <v>8.4202999999999992</v>
      </c>
      <c r="D277" s="1">
        <v>3.427E-6</v>
      </c>
      <c r="E277">
        <v>240</v>
      </c>
      <c r="G277">
        <v>4</v>
      </c>
      <c r="H277">
        <v>31</v>
      </c>
      <c r="I277">
        <v>10</v>
      </c>
      <c r="J277">
        <v>0</v>
      </c>
      <c r="K277">
        <v>2</v>
      </c>
      <c r="L277">
        <v>0</v>
      </c>
      <c r="M277" t="s">
        <v>11</v>
      </c>
      <c r="N277">
        <v>7</v>
      </c>
      <c r="O277">
        <v>61</v>
      </c>
      <c r="P277">
        <v>9</v>
      </c>
      <c r="Q277">
        <v>1</v>
      </c>
      <c r="R277">
        <v>5</v>
      </c>
      <c r="S277">
        <v>8</v>
      </c>
      <c r="T277" t="s">
        <v>11</v>
      </c>
      <c r="U277">
        <v>52</v>
      </c>
      <c r="V277">
        <v>501.5</v>
      </c>
      <c r="W277">
        <v>128</v>
      </c>
      <c r="X277">
        <v>21</v>
      </c>
      <c r="Y277">
        <v>58.5</v>
      </c>
      <c r="Z277">
        <v>46</v>
      </c>
      <c r="AA277" t="s">
        <v>11</v>
      </c>
      <c r="AB277">
        <v>71</v>
      </c>
      <c r="AC277">
        <f t="shared" si="77"/>
        <v>186.86500000000001</v>
      </c>
      <c r="AD277">
        <f t="shared" si="78"/>
        <v>1698.6150000000002</v>
      </c>
      <c r="AE277">
        <f t="shared" si="79"/>
        <v>408.33000000000004</v>
      </c>
      <c r="AF277">
        <f t="shared" si="80"/>
        <v>55.701999999999998</v>
      </c>
      <c r="AG277">
        <f t="shared" si="81"/>
        <v>231.77500000000001</v>
      </c>
      <c r="AH277">
        <f t="shared" si="82"/>
        <v>209.07999999999998</v>
      </c>
      <c r="AI277">
        <f t="shared" si="71"/>
        <v>0.27827576057581677</v>
      </c>
      <c r="AJ277">
        <f t="shared" si="72"/>
        <v>0.29524053419992163</v>
      </c>
      <c r="AK277">
        <f t="shared" si="73"/>
        <v>0.31347194670976902</v>
      </c>
      <c r="AL277">
        <f t="shared" si="74"/>
        <v>0.3770062116261535</v>
      </c>
      <c r="AM277">
        <f t="shared" si="75"/>
        <v>0.25239995685470823</v>
      </c>
      <c r="AN277">
        <f t="shared" si="76"/>
        <v>0.2200114788597666</v>
      </c>
    </row>
    <row r="278" spans="1:40" x14ac:dyDescent="0.25">
      <c r="A278" t="s">
        <v>282</v>
      </c>
      <c r="B278">
        <v>30.9</v>
      </c>
      <c r="C278">
        <v>8.4411000000000005</v>
      </c>
      <c r="D278" s="1">
        <v>3.422E-6</v>
      </c>
      <c r="E278">
        <v>240</v>
      </c>
      <c r="G278">
        <v>1</v>
      </c>
      <c r="H278">
        <v>29</v>
      </c>
      <c r="I278">
        <v>4</v>
      </c>
      <c r="J278">
        <v>0</v>
      </c>
      <c r="K278">
        <v>4</v>
      </c>
      <c r="L278">
        <v>5</v>
      </c>
      <c r="M278" t="s">
        <v>11</v>
      </c>
      <c r="N278">
        <v>5</v>
      </c>
      <c r="O278">
        <v>58</v>
      </c>
      <c r="P278">
        <v>9</v>
      </c>
      <c r="Q278">
        <v>1</v>
      </c>
      <c r="R278">
        <v>5</v>
      </c>
      <c r="S278">
        <v>5</v>
      </c>
      <c r="T278" t="s">
        <v>11</v>
      </c>
      <c r="U278">
        <v>47</v>
      </c>
      <c r="V278">
        <v>492</v>
      </c>
      <c r="W278">
        <v>117.5</v>
      </c>
      <c r="X278">
        <v>31.5</v>
      </c>
      <c r="Y278">
        <v>55.5</v>
      </c>
      <c r="Z278">
        <v>58</v>
      </c>
      <c r="AA278" t="s">
        <v>11</v>
      </c>
      <c r="AB278">
        <v>72</v>
      </c>
      <c r="AC278">
        <f t="shared" si="77"/>
        <v>185.43</v>
      </c>
      <c r="AD278">
        <f t="shared" si="78"/>
        <v>1681.38</v>
      </c>
      <c r="AE278">
        <f t="shared" si="79"/>
        <v>404.33000000000004</v>
      </c>
      <c r="AF278">
        <f t="shared" si="80"/>
        <v>55.536999999999999</v>
      </c>
      <c r="AG278">
        <f t="shared" si="81"/>
        <v>232.55</v>
      </c>
      <c r="AH278">
        <f t="shared" si="82"/>
        <v>209.79</v>
      </c>
      <c r="AI278">
        <f t="shared" si="71"/>
        <v>0.25346491937658416</v>
      </c>
      <c r="AJ278">
        <f t="shared" si="72"/>
        <v>0.29261677907433176</v>
      </c>
      <c r="AK278">
        <f t="shared" si="73"/>
        <v>0.29060420943288895</v>
      </c>
      <c r="AL278">
        <f t="shared" si="74"/>
        <v>0.56718944127338533</v>
      </c>
      <c r="AM278">
        <f t="shared" si="75"/>
        <v>0.23865835304235647</v>
      </c>
      <c r="AN278">
        <f t="shared" si="76"/>
        <v>0.27646694313360981</v>
      </c>
    </row>
    <row r="279" spans="1:40" x14ac:dyDescent="0.25">
      <c r="A279" t="s">
        <v>283</v>
      </c>
      <c r="B279">
        <v>30.9</v>
      </c>
      <c r="C279">
        <v>8.4601000000000006</v>
      </c>
      <c r="D279" s="1">
        <v>3.253E-6</v>
      </c>
      <c r="E279">
        <v>240</v>
      </c>
      <c r="G279">
        <v>3</v>
      </c>
      <c r="H279">
        <v>33</v>
      </c>
      <c r="I279">
        <v>6</v>
      </c>
      <c r="J279">
        <v>2</v>
      </c>
      <c r="K279">
        <v>4</v>
      </c>
      <c r="L279">
        <v>3</v>
      </c>
      <c r="M279" t="s">
        <v>11</v>
      </c>
      <c r="N279">
        <v>7</v>
      </c>
      <c r="O279">
        <v>72</v>
      </c>
      <c r="P279">
        <v>16</v>
      </c>
      <c r="Q279">
        <v>3</v>
      </c>
      <c r="R279">
        <v>6</v>
      </c>
      <c r="S279">
        <v>5</v>
      </c>
      <c r="T279" t="s">
        <v>11</v>
      </c>
      <c r="U279">
        <v>50</v>
      </c>
      <c r="V279">
        <v>545</v>
      </c>
      <c r="W279">
        <v>123</v>
      </c>
      <c r="X279">
        <v>26</v>
      </c>
      <c r="Y279">
        <v>61</v>
      </c>
      <c r="Z279">
        <v>42</v>
      </c>
      <c r="AA279" t="s">
        <v>11</v>
      </c>
      <c r="AB279">
        <v>73</v>
      </c>
      <c r="AC279">
        <f t="shared" si="77"/>
        <v>183.995</v>
      </c>
      <c r="AD279">
        <f t="shared" si="78"/>
        <v>1664.1450000000002</v>
      </c>
      <c r="AE279">
        <f t="shared" si="79"/>
        <v>400.33000000000004</v>
      </c>
      <c r="AF279">
        <f t="shared" si="80"/>
        <v>55.372</v>
      </c>
      <c r="AG279">
        <f t="shared" si="81"/>
        <v>233.32499999999999</v>
      </c>
      <c r="AH279">
        <f t="shared" si="82"/>
        <v>210.5</v>
      </c>
      <c r="AI279">
        <f t="shared" si="71"/>
        <v>0.27174651485094703</v>
      </c>
      <c r="AJ279">
        <f t="shared" si="72"/>
        <v>0.32749550069254779</v>
      </c>
      <c r="AK279">
        <f t="shared" si="73"/>
        <v>0.30724652161966376</v>
      </c>
      <c r="AL279">
        <f t="shared" si="74"/>
        <v>0.46955139781839195</v>
      </c>
      <c r="AM279">
        <f t="shared" si="75"/>
        <v>0.26143790849673204</v>
      </c>
      <c r="AN279">
        <f t="shared" si="76"/>
        <v>0.1995249406175772</v>
      </c>
    </row>
    <row r="280" spans="1:40" x14ac:dyDescent="0.25">
      <c r="A280" t="s">
        <v>284</v>
      </c>
      <c r="B280">
        <v>30.9</v>
      </c>
      <c r="C280">
        <v>8.4783000000000008</v>
      </c>
      <c r="D280" s="1">
        <v>2.351E-6</v>
      </c>
      <c r="E280">
        <v>240</v>
      </c>
      <c r="G280">
        <v>3</v>
      </c>
      <c r="H280">
        <v>38</v>
      </c>
      <c r="I280">
        <v>11</v>
      </c>
      <c r="J280">
        <v>1</v>
      </c>
      <c r="K280">
        <v>1</v>
      </c>
      <c r="L280">
        <v>1</v>
      </c>
      <c r="M280" t="s">
        <v>11</v>
      </c>
      <c r="N280">
        <v>8</v>
      </c>
      <c r="O280">
        <v>62</v>
      </c>
      <c r="P280">
        <v>14</v>
      </c>
      <c r="Q280">
        <v>2</v>
      </c>
      <c r="R280">
        <v>4</v>
      </c>
      <c r="S280">
        <v>2</v>
      </c>
      <c r="T280" t="s">
        <v>11</v>
      </c>
      <c r="U280">
        <v>51</v>
      </c>
      <c r="V280">
        <v>526</v>
      </c>
      <c r="W280">
        <v>116</v>
      </c>
      <c r="X280">
        <v>24</v>
      </c>
      <c r="Y280">
        <v>51.5</v>
      </c>
      <c r="Z280">
        <v>56.5</v>
      </c>
      <c r="AA280" t="s">
        <v>11</v>
      </c>
      <c r="AB280">
        <v>74</v>
      </c>
      <c r="AC280">
        <f t="shared" si="77"/>
        <v>182.56</v>
      </c>
      <c r="AD280">
        <f t="shared" si="78"/>
        <v>1646.9100000000003</v>
      </c>
      <c r="AE280">
        <f t="shared" si="79"/>
        <v>396.33000000000004</v>
      </c>
      <c r="AF280">
        <f t="shared" si="80"/>
        <v>55.207000000000001</v>
      </c>
      <c r="AG280">
        <f t="shared" si="81"/>
        <v>234.1</v>
      </c>
      <c r="AH280">
        <f t="shared" si="82"/>
        <v>211.20999999999998</v>
      </c>
      <c r="AI280">
        <f t="shared" si="71"/>
        <v>0.27936021034180542</v>
      </c>
      <c r="AJ280">
        <f t="shared" si="72"/>
        <v>0.31938600166372172</v>
      </c>
      <c r="AK280">
        <f t="shared" si="73"/>
        <v>0.29268538843892711</v>
      </c>
      <c r="AL280">
        <f t="shared" si="74"/>
        <v>0.43472748021084284</v>
      </c>
      <c r="AM280">
        <f t="shared" si="75"/>
        <v>0.2199914566424605</v>
      </c>
      <c r="AN280">
        <f t="shared" si="76"/>
        <v>0.26750627337720756</v>
      </c>
    </row>
    <row r="281" spans="1:40" x14ac:dyDescent="0.25">
      <c r="A281" t="s">
        <v>285</v>
      </c>
      <c r="B281">
        <v>30.9</v>
      </c>
      <c r="C281">
        <v>8.5004000000000008</v>
      </c>
      <c r="D281" s="1">
        <v>2.6460000000000002E-6</v>
      </c>
      <c r="E281">
        <v>240</v>
      </c>
      <c r="G281">
        <v>5</v>
      </c>
      <c r="H281">
        <v>30</v>
      </c>
      <c r="I281">
        <v>9</v>
      </c>
      <c r="J281">
        <v>1</v>
      </c>
      <c r="K281">
        <v>3</v>
      </c>
      <c r="L281">
        <v>4</v>
      </c>
      <c r="M281" t="s">
        <v>11</v>
      </c>
      <c r="N281">
        <v>13</v>
      </c>
      <c r="O281">
        <v>53</v>
      </c>
      <c r="P281">
        <v>12</v>
      </c>
      <c r="Q281">
        <v>-0.5</v>
      </c>
      <c r="R281">
        <v>8.5</v>
      </c>
      <c r="S281">
        <v>0.5</v>
      </c>
      <c r="T281" t="s">
        <v>11</v>
      </c>
      <c r="U281">
        <v>55.5</v>
      </c>
      <c r="V281">
        <v>494.5</v>
      </c>
      <c r="W281">
        <v>116.5</v>
      </c>
      <c r="X281">
        <v>24.5</v>
      </c>
      <c r="Y281">
        <v>64.5</v>
      </c>
      <c r="Z281">
        <v>40.5</v>
      </c>
      <c r="AA281" t="s">
        <v>11</v>
      </c>
      <c r="AB281">
        <v>75</v>
      </c>
      <c r="AC281">
        <f t="shared" si="77"/>
        <v>181.125</v>
      </c>
      <c r="AD281">
        <f t="shared" si="78"/>
        <v>1629.6750000000002</v>
      </c>
      <c r="AE281">
        <f t="shared" si="79"/>
        <v>392.33000000000004</v>
      </c>
      <c r="AF281">
        <f t="shared" si="80"/>
        <v>55.042000000000002</v>
      </c>
      <c r="AG281">
        <f t="shared" si="81"/>
        <v>234.875</v>
      </c>
      <c r="AH281">
        <f t="shared" si="82"/>
        <v>211.92</v>
      </c>
      <c r="AI281">
        <f t="shared" si="71"/>
        <v>0.30641821946169773</v>
      </c>
      <c r="AJ281">
        <f t="shared" si="72"/>
        <v>0.30343473391933973</v>
      </c>
      <c r="AK281">
        <f t="shared" si="73"/>
        <v>0.29694389926847292</v>
      </c>
      <c r="AL281">
        <f t="shared" si="74"/>
        <v>0.44511463972966098</v>
      </c>
      <c r="AM281">
        <f t="shared" si="75"/>
        <v>0.27461415646620541</v>
      </c>
      <c r="AN281">
        <f t="shared" si="76"/>
        <v>0.19110985277463194</v>
      </c>
    </row>
    <row r="282" spans="1:40" x14ac:dyDescent="0.25">
      <c r="A282" t="s">
        <v>286</v>
      </c>
      <c r="B282">
        <v>30.9</v>
      </c>
      <c r="C282">
        <v>8.5205000000000002</v>
      </c>
      <c r="D282" s="1">
        <v>3.3840000000000001E-6</v>
      </c>
      <c r="E282">
        <v>240</v>
      </c>
      <c r="G282">
        <v>4</v>
      </c>
      <c r="H282">
        <v>35</v>
      </c>
      <c r="I282">
        <v>8</v>
      </c>
      <c r="J282">
        <v>1</v>
      </c>
      <c r="K282">
        <v>1</v>
      </c>
      <c r="L282">
        <v>6</v>
      </c>
      <c r="M282" t="s">
        <v>11</v>
      </c>
      <c r="N282">
        <v>10</v>
      </c>
      <c r="O282">
        <v>61</v>
      </c>
      <c r="P282">
        <v>14</v>
      </c>
      <c r="Q282">
        <v>4</v>
      </c>
      <c r="R282">
        <v>4</v>
      </c>
      <c r="S282">
        <v>8</v>
      </c>
      <c r="T282" t="s">
        <v>11</v>
      </c>
      <c r="U282">
        <v>58</v>
      </c>
      <c r="V282">
        <v>542.5</v>
      </c>
      <c r="W282">
        <v>115</v>
      </c>
      <c r="X282">
        <v>22</v>
      </c>
      <c r="Y282">
        <v>56</v>
      </c>
      <c r="Z282">
        <v>59</v>
      </c>
      <c r="AA282" t="s">
        <v>11</v>
      </c>
      <c r="AB282">
        <v>76</v>
      </c>
      <c r="AC282">
        <f t="shared" si="77"/>
        <v>179.69</v>
      </c>
      <c r="AD282">
        <f t="shared" si="78"/>
        <v>1612.4400000000003</v>
      </c>
      <c r="AE282">
        <f t="shared" si="79"/>
        <v>388.33000000000004</v>
      </c>
      <c r="AF282">
        <f t="shared" si="80"/>
        <v>54.877000000000002</v>
      </c>
      <c r="AG282">
        <f t="shared" si="81"/>
        <v>235.65</v>
      </c>
      <c r="AH282">
        <f t="shared" si="82"/>
        <v>212.63</v>
      </c>
      <c r="AI282">
        <f t="shared" si="71"/>
        <v>0.32277811786966443</v>
      </c>
      <c r="AJ282">
        <f t="shared" si="72"/>
        <v>0.33644662747140974</v>
      </c>
      <c r="AK282">
        <f t="shared" si="73"/>
        <v>0.29613988102902167</v>
      </c>
      <c r="AL282">
        <f t="shared" si="74"/>
        <v>0.40089655046740891</v>
      </c>
      <c r="AM282">
        <f t="shared" si="75"/>
        <v>0.2376405686399321</v>
      </c>
      <c r="AN282">
        <f t="shared" si="76"/>
        <v>0.27747730799981191</v>
      </c>
    </row>
    <row r="283" spans="1:40" x14ac:dyDescent="0.25">
      <c r="A283" t="s">
        <v>287</v>
      </c>
      <c r="B283">
        <v>30.9</v>
      </c>
      <c r="C283">
        <v>8.5411000000000001</v>
      </c>
      <c r="D283" s="1">
        <v>3.4029999999999999E-6</v>
      </c>
      <c r="E283">
        <v>240</v>
      </c>
      <c r="G283">
        <v>3</v>
      </c>
      <c r="H283">
        <v>31</v>
      </c>
      <c r="I283">
        <v>6</v>
      </c>
      <c r="J283">
        <v>0</v>
      </c>
      <c r="K283">
        <v>3</v>
      </c>
      <c r="L283">
        <v>1</v>
      </c>
      <c r="M283" t="s">
        <v>11</v>
      </c>
      <c r="N283">
        <v>5</v>
      </c>
      <c r="O283">
        <v>59</v>
      </c>
      <c r="P283">
        <v>16</v>
      </c>
      <c r="Q283">
        <v>0</v>
      </c>
      <c r="R283">
        <v>4</v>
      </c>
      <c r="S283">
        <v>5</v>
      </c>
      <c r="T283" t="s">
        <v>11</v>
      </c>
      <c r="U283">
        <v>58</v>
      </c>
      <c r="V283">
        <v>536</v>
      </c>
      <c r="W283">
        <v>129.5</v>
      </c>
      <c r="X283">
        <v>21</v>
      </c>
      <c r="Y283">
        <v>53</v>
      </c>
      <c r="Z283">
        <v>38.5</v>
      </c>
      <c r="AA283" t="s">
        <v>11</v>
      </c>
      <c r="AB283">
        <v>77</v>
      </c>
      <c r="AC283">
        <f t="shared" si="77"/>
        <v>178.255</v>
      </c>
      <c r="AD283">
        <f t="shared" si="78"/>
        <v>1595.2050000000002</v>
      </c>
      <c r="AE283">
        <f t="shared" si="79"/>
        <v>384.33000000000004</v>
      </c>
      <c r="AF283">
        <f t="shared" si="80"/>
        <v>54.712000000000003</v>
      </c>
      <c r="AG283">
        <f t="shared" si="81"/>
        <v>236.42500000000001</v>
      </c>
      <c r="AH283">
        <f t="shared" si="82"/>
        <v>213.33999999999997</v>
      </c>
      <c r="AI283">
        <f t="shared" si="71"/>
        <v>0.32537656727721526</v>
      </c>
      <c r="AJ283">
        <f t="shared" si="72"/>
        <v>0.3360069708908886</v>
      </c>
      <c r="AK283">
        <f t="shared" si="73"/>
        <v>0.33695001691254906</v>
      </c>
      <c r="AL283">
        <f t="shared" si="74"/>
        <v>0.38382804503582391</v>
      </c>
      <c r="AM283">
        <f t="shared" si="75"/>
        <v>0.22417257058263718</v>
      </c>
      <c r="AN283">
        <f t="shared" si="76"/>
        <v>0.18046311052779604</v>
      </c>
    </row>
    <row r="284" spans="1:40" x14ac:dyDescent="0.25">
      <c r="A284" t="s">
        <v>288</v>
      </c>
      <c r="B284">
        <v>30.9</v>
      </c>
      <c r="C284">
        <v>8.5611999999999995</v>
      </c>
      <c r="D284" s="1">
        <v>2.915E-6</v>
      </c>
      <c r="E284">
        <v>240</v>
      </c>
      <c r="G284">
        <v>2</v>
      </c>
      <c r="H284">
        <v>34</v>
      </c>
      <c r="I284">
        <v>3</v>
      </c>
      <c r="J284">
        <v>1</v>
      </c>
      <c r="K284">
        <v>5</v>
      </c>
      <c r="L284">
        <v>5</v>
      </c>
      <c r="M284" t="s">
        <v>11</v>
      </c>
      <c r="N284">
        <v>6</v>
      </c>
      <c r="O284">
        <v>53</v>
      </c>
      <c r="P284">
        <v>14</v>
      </c>
      <c r="Q284">
        <v>0.5</v>
      </c>
      <c r="R284">
        <v>6</v>
      </c>
      <c r="S284">
        <v>0.5</v>
      </c>
      <c r="T284" t="s">
        <v>11</v>
      </c>
      <c r="U284">
        <v>58</v>
      </c>
      <c r="V284">
        <v>557</v>
      </c>
      <c r="W284">
        <v>129</v>
      </c>
      <c r="X284">
        <v>19</v>
      </c>
      <c r="Y284">
        <v>62</v>
      </c>
      <c r="Z284">
        <v>46.5</v>
      </c>
      <c r="AA284" t="s">
        <v>11</v>
      </c>
      <c r="AB284">
        <v>78</v>
      </c>
      <c r="AC284">
        <f t="shared" si="77"/>
        <v>176.82</v>
      </c>
      <c r="AD284">
        <f t="shared" si="78"/>
        <v>1577.9700000000003</v>
      </c>
      <c r="AE284">
        <f t="shared" si="79"/>
        <v>380.33000000000004</v>
      </c>
      <c r="AF284">
        <f t="shared" si="80"/>
        <v>54.546999999999997</v>
      </c>
      <c r="AG284">
        <f t="shared" si="81"/>
        <v>237.2</v>
      </c>
      <c r="AH284">
        <f t="shared" si="82"/>
        <v>214.04999999999998</v>
      </c>
      <c r="AI284">
        <f t="shared" si="71"/>
        <v>0.32801719262526863</v>
      </c>
      <c r="AJ284">
        <f t="shared" si="72"/>
        <v>0.35298516448348188</v>
      </c>
      <c r="AK284">
        <f t="shared" si="73"/>
        <v>0.33917913391002547</v>
      </c>
      <c r="AL284">
        <f t="shared" si="74"/>
        <v>0.34832346416851523</v>
      </c>
      <c r="AM284">
        <f t="shared" si="75"/>
        <v>0.26138279932546377</v>
      </c>
      <c r="AN284">
        <f t="shared" si="76"/>
        <v>0.21723896285914507</v>
      </c>
    </row>
    <row r="285" spans="1:40" x14ac:dyDescent="0.25">
      <c r="A285" t="s">
        <v>289</v>
      </c>
      <c r="B285">
        <v>30.9</v>
      </c>
      <c r="C285">
        <v>8.5815999999999999</v>
      </c>
      <c r="D285" s="1">
        <v>2.8880000000000001E-6</v>
      </c>
      <c r="E285">
        <v>240</v>
      </c>
      <c r="G285">
        <v>2</v>
      </c>
      <c r="H285">
        <v>37</v>
      </c>
      <c r="I285">
        <v>7</v>
      </c>
      <c r="J285">
        <v>0</v>
      </c>
      <c r="K285">
        <v>5</v>
      </c>
      <c r="L285">
        <v>3</v>
      </c>
      <c r="M285" t="s">
        <v>11</v>
      </c>
      <c r="N285">
        <v>1.5</v>
      </c>
      <c r="O285">
        <v>73</v>
      </c>
      <c r="P285">
        <v>12</v>
      </c>
      <c r="Q285">
        <v>0.5</v>
      </c>
      <c r="R285">
        <v>5.5</v>
      </c>
      <c r="S285">
        <v>8</v>
      </c>
      <c r="T285" t="s">
        <v>11</v>
      </c>
      <c r="U285">
        <v>54.5</v>
      </c>
      <c r="V285">
        <v>565</v>
      </c>
      <c r="W285">
        <v>127.5</v>
      </c>
      <c r="X285">
        <v>19.5</v>
      </c>
      <c r="Y285">
        <v>54</v>
      </c>
      <c r="Z285">
        <v>47</v>
      </c>
      <c r="AA285" t="s">
        <v>11</v>
      </c>
      <c r="AB285">
        <v>79</v>
      </c>
      <c r="AC285">
        <f t="shared" si="77"/>
        <v>175.38499999999999</v>
      </c>
      <c r="AD285">
        <f t="shared" si="78"/>
        <v>1560.7350000000001</v>
      </c>
      <c r="AE285">
        <f t="shared" si="79"/>
        <v>376.33000000000004</v>
      </c>
      <c r="AF285">
        <f t="shared" si="80"/>
        <v>54.382000000000005</v>
      </c>
      <c r="AG285">
        <f t="shared" si="81"/>
        <v>237.97499999999999</v>
      </c>
      <c r="AH285">
        <f t="shared" si="82"/>
        <v>214.76</v>
      </c>
      <c r="AI285">
        <f t="shared" si="71"/>
        <v>0.31074493257690228</v>
      </c>
      <c r="AJ285">
        <f t="shared" si="72"/>
        <v>0.36200892528199852</v>
      </c>
      <c r="AK285">
        <f t="shared" si="73"/>
        <v>0.33879839502564235</v>
      </c>
      <c r="AL285">
        <f t="shared" si="74"/>
        <v>0.35857452833658193</v>
      </c>
      <c r="AM285">
        <f t="shared" si="75"/>
        <v>0.22691459186889379</v>
      </c>
      <c r="AN285">
        <f t="shared" si="76"/>
        <v>0.21884894766250698</v>
      </c>
    </row>
    <row r="286" spans="1:40" x14ac:dyDescent="0.25">
      <c r="A286" t="s">
        <v>290</v>
      </c>
      <c r="B286">
        <v>30.9</v>
      </c>
      <c r="C286">
        <v>8.5976999999999997</v>
      </c>
      <c r="D286" s="1">
        <v>3.0819999999999999E-6</v>
      </c>
      <c r="E286">
        <v>240</v>
      </c>
      <c r="G286">
        <v>0</v>
      </c>
      <c r="H286">
        <v>30.5</v>
      </c>
      <c r="I286">
        <v>15</v>
      </c>
      <c r="J286">
        <v>0</v>
      </c>
      <c r="K286">
        <v>6</v>
      </c>
      <c r="L286">
        <v>5</v>
      </c>
      <c r="M286" t="s">
        <v>11</v>
      </c>
      <c r="N286">
        <v>5</v>
      </c>
      <c r="O286">
        <v>63</v>
      </c>
      <c r="P286">
        <v>11</v>
      </c>
      <c r="Q286">
        <v>2.5</v>
      </c>
      <c r="R286">
        <v>5.5</v>
      </c>
      <c r="S286">
        <v>7</v>
      </c>
      <c r="T286" t="s">
        <v>11</v>
      </c>
      <c r="U286">
        <v>64</v>
      </c>
      <c r="V286">
        <v>575</v>
      </c>
      <c r="W286">
        <v>140</v>
      </c>
      <c r="X286">
        <v>21.5</v>
      </c>
      <c r="Y286">
        <v>49.5</v>
      </c>
      <c r="Z286">
        <v>51</v>
      </c>
      <c r="AA286" t="s">
        <v>11</v>
      </c>
      <c r="AB286">
        <v>80</v>
      </c>
      <c r="AC286">
        <f t="shared" si="77"/>
        <v>173.95</v>
      </c>
      <c r="AD286">
        <f t="shared" si="78"/>
        <v>1543.5000000000002</v>
      </c>
      <c r="AE286">
        <f t="shared" si="79"/>
        <v>372.33000000000004</v>
      </c>
      <c r="AF286">
        <f t="shared" si="80"/>
        <v>54.216999999999999</v>
      </c>
      <c r="AG286">
        <f t="shared" si="81"/>
        <v>238.75</v>
      </c>
      <c r="AH286">
        <f t="shared" si="82"/>
        <v>215.46999999999997</v>
      </c>
      <c r="AI286">
        <f t="shared" si="71"/>
        <v>0.36792181661396955</v>
      </c>
      <c r="AJ286">
        <f t="shared" si="72"/>
        <v>0.372529964366699</v>
      </c>
      <c r="AK286">
        <f t="shared" si="73"/>
        <v>0.3760105282947922</v>
      </c>
      <c r="AL286">
        <f t="shared" si="74"/>
        <v>0.39655458619990042</v>
      </c>
      <c r="AM286">
        <f t="shared" si="75"/>
        <v>0.20732984293193718</v>
      </c>
      <c r="AN286">
        <f t="shared" si="76"/>
        <v>0.2366918828607231</v>
      </c>
    </row>
    <row r="287" spans="1:40" x14ac:dyDescent="0.25">
      <c r="A287" t="s">
        <v>291</v>
      </c>
      <c r="B287">
        <v>30.9</v>
      </c>
      <c r="C287">
        <v>8.6191999999999993</v>
      </c>
      <c r="D287" s="1">
        <v>3.3850000000000002E-6</v>
      </c>
      <c r="E287">
        <v>240</v>
      </c>
      <c r="G287">
        <v>4</v>
      </c>
      <c r="H287">
        <v>32</v>
      </c>
      <c r="I287">
        <v>7</v>
      </c>
      <c r="J287">
        <v>3</v>
      </c>
      <c r="K287">
        <v>4</v>
      </c>
      <c r="L287">
        <v>5</v>
      </c>
      <c r="M287" t="s">
        <v>11</v>
      </c>
      <c r="N287">
        <v>5</v>
      </c>
      <c r="O287">
        <v>54</v>
      </c>
      <c r="P287">
        <v>12</v>
      </c>
      <c r="Q287">
        <v>1</v>
      </c>
      <c r="R287">
        <v>6</v>
      </c>
      <c r="S287">
        <v>4</v>
      </c>
      <c r="T287" t="s">
        <v>11</v>
      </c>
      <c r="U287">
        <v>61</v>
      </c>
      <c r="V287">
        <v>510.5</v>
      </c>
      <c r="W287">
        <v>148.5</v>
      </c>
      <c r="X287">
        <v>26.5</v>
      </c>
      <c r="Y287">
        <v>72</v>
      </c>
      <c r="Z287">
        <v>47</v>
      </c>
      <c r="AA287" t="s">
        <v>11</v>
      </c>
      <c r="AB287">
        <v>81</v>
      </c>
      <c r="AC287">
        <f t="shared" si="77"/>
        <v>172.51499999999999</v>
      </c>
      <c r="AD287">
        <f t="shared" si="78"/>
        <v>1526.2650000000003</v>
      </c>
      <c r="AE287">
        <f t="shared" si="79"/>
        <v>368.33000000000004</v>
      </c>
      <c r="AF287">
        <f t="shared" si="80"/>
        <v>54.052</v>
      </c>
      <c r="AG287">
        <f t="shared" si="81"/>
        <v>239.52500000000001</v>
      </c>
      <c r="AH287">
        <f t="shared" si="82"/>
        <v>216.17999999999998</v>
      </c>
      <c r="AI287">
        <f t="shared" si="71"/>
        <v>0.3535924412369939</v>
      </c>
      <c r="AJ287">
        <f t="shared" si="72"/>
        <v>0.33447664724015808</v>
      </c>
      <c r="AK287">
        <f t="shared" si="73"/>
        <v>0.40317106942144271</v>
      </c>
      <c r="AL287">
        <f t="shared" si="74"/>
        <v>0.49026863020794792</v>
      </c>
      <c r="AM287">
        <f t="shared" si="75"/>
        <v>0.30059492746059907</v>
      </c>
      <c r="AN287">
        <f t="shared" si="76"/>
        <v>0.21741141641224906</v>
      </c>
    </row>
    <row r="288" spans="1:40" x14ac:dyDescent="0.25">
      <c r="A288" t="s">
        <v>292</v>
      </c>
      <c r="B288">
        <v>30.9</v>
      </c>
      <c r="C288">
        <v>8.6410999999999998</v>
      </c>
      <c r="D288" s="1">
        <v>3.399E-6</v>
      </c>
      <c r="E288">
        <v>240</v>
      </c>
      <c r="G288">
        <v>2</v>
      </c>
      <c r="H288">
        <v>41</v>
      </c>
      <c r="I288">
        <v>9</v>
      </c>
      <c r="J288">
        <v>1</v>
      </c>
      <c r="K288">
        <v>5</v>
      </c>
      <c r="L288">
        <v>6</v>
      </c>
      <c r="M288" t="s">
        <v>11</v>
      </c>
      <c r="N288">
        <v>6</v>
      </c>
      <c r="O288">
        <v>59</v>
      </c>
      <c r="P288">
        <v>10</v>
      </c>
      <c r="Q288">
        <v>7</v>
      </c>
      <c r="R288">
        <v>5</v>
      </c>
      <c r="S288">
        <v>9</v>
      </c>
      <c r="T288" t="s">
        <v>11</v>
      </c>
      <c r="U288">
        <v>50.5</v>
      </c>
      <c r="V288">
        <v>580</v>
      </c>
      <c r="W288">
        <v>135</v>
      </c>
      <c r="X288">
        <v>27</v>
      </c>
      <c r="Y288">
        <v>55</v>
      </c>
      <c r="Z288">
        <v>54</v>
      </c>
      <c r="AA288" t="s">
        <v>11</v>
      </c>
      <c r="AB288">
        <v>82</v>
      </c>
      <c r="AC288">
        <f t="shared" si="77"/>
        <v>171.07999999999998</v>
      </c>
      <c r="AD288">
        <f t="shared" si="78"/>
        <v>1509.0300000000002</v>
      </c>
      <c r="AE288">
        <f t="shared" si="79"/>
        <v>364.33000000000004</v>
      </c>
      <c r="AF288">
        <f t="shared" si="80"/>
        <v>53.887</v>
      </c>
      <c r="AG288">
        <f t="shared" si="81"/>
        <v>240.3</v>
      </c>
      <c r="AH288">
        <f t="shared" si="82"/>
        <v>216.89</v>
      </c>
      <c r="AI288">
        <f t="shared" si="71"/>
        <v>0.29518353986439094</v>
      </c>
      <c r="AJ288">
        <f t="shared" si="72"/>
        <v>0.38435286243480904</v>
      </c>
      <c r="AK288">
        <f t="shared" si="73"/>
        <v>0.3705431888672357</v>
      </c>
      <c r="AL288">
        <f t="shared" si="74"/>
        <v>0.50104849035945587</v>
      </c>
      <c r="AM288">
        <f t="shared" si="75"/>
        <v>0.22888056595921763</v>
      </c>
      <c r="AN288">
        <f t="shared" si="76"/>
        <v>0.24897413435381993</v>
      </c>
    </row>
    <row r="289" spans="1:40" x14ac:dyDescent="0.25">
      <c r="A289" t="s">
        <v>293</v>
      </c>
      <c r="B289">
        <v>30.9</v>
      </c>
      <c r="C289">
        <v>8.6625999999999994</v>
      </c>
      <c r="D289" s="1">
        <v>2.7130000000000001E-6</v>
      </c>
      <c r="E289">
        <v>240</v>
      </c>
      <c r="G289">
        <v>2</v>
      </c>
      <c r="H289">
        <v>36</v>
      </c>
      <c r="I289">
        <v>8</v>
      </c>
      <c r="J289">
        <v>1</v>
      </c>
      <c r="K289">
        <v>8</v>
      </c>
      <c r="L289">
        <v>5</v>
      </c>
      <c r="M289" t="s">
        <v>11</v>
      </c>
      <c r="N289">
        <v>0</v>
      </c>
      <c r="O289">
        <v>68</v>
      </c>
      <c r="P289">
        <v>14</v>
      </c>
      <c r="Q289">
        <v>5.5</v>
      </c>
      <c r="R289">
        <v>10</v>
      </c>
      <c r="S289">
        <v>3</v>
      </c>
      <c r="T289" t="s">
        <v>11</v>
      </c>
      <c r="U289">
        <v>43</v>
      </c>
      <c r="V289">
        <v>564</v>
      </c>
      <c r="W289">
        <v>137</v>
      </c>
      <c r="X289">
        <v>23</v>
      </c>
      <c r="Y289">
        <v>75</v>
      </c>
      <c r="Z289">
        <v>45.5</v>
      </c>
      <c r="AA289" t="s">
        <v>11</v>
      </c>
      <c r="AB289">
        <v>83</v>
      </c>
      <c r="AC289">
        <f t="shared" si="77"/>
        <v>169.64499999999998</v>
      </c>
      <c r="AD289">
        <f t="shared" si="78"/>
        <v>1491.7950000000003</v>
      </c>
      <c r="AE289">
        <f t="shared" si="79"/>
        <v>360.33000000000004</v>
      </c>
      <c r="AF289">
        <f t="shared" si="80"/>
        <v>53.722000000000001</v>
      </c>
      <c r="AG289">
        <f t="shared" si="81"/>
        <v>241.07499999999999</v>
      </c>
      <c r="AH289">
        <f t="shared" si="82"/>
        <v>217.6</v>
      </c>
      <c r="AI289">
        <f t="shared" si="71"/>
        <v>0.2534704824781161</v>
      </c>
      <c r="AJ289">
        <f t="shared" si="72"/>
        <v>0.37806803213578266</v>
      </c>
      <c r="AK289">
        <f t="shared" si="73"/>
        <v>0.38020703244248322</v>
      </c>
      <c r="AL289">
        <f t="shared" si="74"/>
        <v>0.4281300026060087</v>
      </c>
      <c r="AM289">
        <f t="shared" si="75"/>
        <v>0.31110650212589447</v>
      </c>
      <c r="AN289">
        <f t="shared" si="76"/>
        <v>0.20909926470588236</v>
      </c>
    </row>
    <row r="290" spans="1:40" x14ac:dyDescent="0.25">
      <c r="A290" t="s">
        <v>294</v>
      </c>
      <c r="B290">
        <v>30.9</v>
      </c>
      <c r="C290">
        <v>8.6792999999999996</v>
      </c>
      <c r="D290" s="1">
        <v>3.382E-6</v>
      </c>
      <c r="E290">
        <v>240</v>
      </c>
      <c r="G290">
        <v>4</v>
      </c>
      <c r="H290">
        <v>42</v>
      </c>
      <c r="I290">
        <v>10</v>
      </c>
      <c r="J290">
        <v>1</v>
      </c>
      <c r="K290">
        <v>1</v>
      </c>
      <c r="L290">
        <v>4</v>
      </c>
      <c r="M290" t="s">
        <v>11</v>
      </c>
      <c r="N290">
        <v>8.5</v>
      </c>
      <c r="O290">
        <v>76</v>
      </c>
      <c r="P290">
        <v>16</v>
      </c>
      <c r="Q290">
        <v>2</v>
      </c>
      <c r="R290">
        <v>9</v>
      </c>
      <c r="S290">
        <v>9</v>
      </c>
      <c r="T290" t="s">
        <v>11</v>
      </c>
      <c r="U290">
        <v>68.5</v>
      </c>
      <c r="V290">
        <v>561.5</v>
      </c>
      <c r="W290">
        <v>140.5</v>
      </c>
      <c r="X290">
        <v>27</v>
      </c>
      <c r="Y290">
        <v>58</v>
      </c>
      <c r="Z290">
        <v>51</v>
      </c>
      <c r="AA290" t="s">
        <v>11</v>
      </c>
      <c r="AB290">
        <v>84</v>
      </c>
      <c r="AC290">
        <f t="shared" si="77"/>
        <v>168.20999999999998</v>
      </c>
      <c r="AD290">
        <f t="shared" si="78"/>
        <v>1474.5600000000002</v>
      </c>
      <c r="AE290">
        <f t="shared" si="79"/>
        <v>356.33000000000004</v>
      </c>
      <c r="AF290">
        <f t="shared" si="80"/>
        <v>53.557000000000002</v>
      </c>
      <c r="AG290">
        <f t="shared" si="81"/>
        <v>241.85000000000002</v>
      </c>
      <c r="AH290">
        <f t="shared" si="82"/>
        <v>218.31</v>
      </c>
      <c r="AI290">
        <f t="shared" si="71"/>
        <v>0.40722905891445221</v>
      </c>
      <c r="AJ290">
        <f t="shared" si="72"/>
        <v>0.38079155815972215</v>
      </c>
      <c r="AK290">
        <f t="shared" si="73"/>
        <v>0.39429742093003672</v>
      </c>
      <c r="AL290">
        <f t="shared" si="74"/>
        <v>0.50413578057023356</v>
      </c>
      <c r="AM290">
        <f t="shared" si="75"/>
        <v>0.23981806905106468</v>
      </c>
      <c r="AN290">
        <f t="shared" si="76"/>
        <v>0.23361275250790162</v>
      </c>
    </row>
    <row r="291" spans="1:40" x14ac:dyDescent="0.25">
      <c r="A291" t="s">
        <v>295</v>
      </c>
      <c r="B291">
        <v>30.9</v>
      </c>
      <c r="C291">
        <v>8.6991999999999994</v>
      </c>
      <c r="D291" s="1">
        <v>3.371E-6</v>
      </c>
      <c r="E291">
        <v>240</v>
      </c>
      <c r="G291">
        <v>2</v>
      </c>
      <c r="H291">
        <v>43</v>
      </c>
      <c r="I291">
        <v>9</v>
      </c>
      <c r="J291">
        <v>1</v>
      </c>
      <c r="K291">
        <v>7</v>
      </c>
      <c r="L291">
        <v>2</v>
      </c>
      <c r="M291" t="s">
        <v>11</v>
      </c>
      <c r="N291">
        <v>6</v>
      </c>
      <c r="O291">
        <v>58</v>
      </c>
      <c r="P291">
        <v>20</v>
      </c>
      <c r="Q291">
        <v>5</v>
      </c>
      <c r="R291">
        <v>8</v>
      </c>
      <c r="S291">
        <v>8</v>
      </c>
      <c r="T291" t="s">
        <v>11</v>
      </c>
      <c r="U291">
        <v>62.5</v>
      </c>
      <c r="V291">
        <v>558</v>
      </c>
      <c r="W291">
        <v>139.5</v>
      </c>
      <c r="X291">
        <v>27</v>
      </c>
      <c r="Y291">
        <v>59.5</v>
      </c>
      <c r="Z291">
        <v>64.5</v>
      </c>
      <c r="AA291" t="s">
        <v>11</v>
      </c>
      <c r="AB291">
        <v>85</v>
      </c>
      <c r="AC291">
        <f t="shared" si="77"/>
        <v>166.77499999999998</v>
      </c>
      <c r="AD291">
        <f t="shared" si="78"/>
        <v>1457.3250000000003</v>
      </c>
      <c r="AE291">
        <f t="shared" si="79"/>
        <v>352.33000000000004</v>
      </c>
      <c r="AF291">
        <f t="shared" si="80"/>
        <v>53.392000000000003</v>
      </c>
      <c r="AG291">
        <f t="shared" si="81"/>
        <v>242.625</v>
      </c>
      <c r="AH291">
        <f t="shared" si="82"/>
        <v>219.01999999999998</v>
      </c>
      <c r="AI291">
        <f t="shared" si="71"/>
        <v>0.37475640833458257</v>
      </c>
      <c r="AJ291">
        <f t="shared" si="72"/>
        <v>0.38289331480623739</v>
      </c>
      <c r="AK291">
        <f t="shared" si="73"/>
        <v>0.39593562853007119</v>
      </c>
      <c r="AL291">
        <f t="shared" si="74"/>
        <v>0.50569373688942165</v>
      </c>
      <c r="AM291">
        <f t="shared" si="75"/>
        <v>0.24523441524987119</v>
      </c>
      <c r="AN291">
        <f t="shared" si="76"/>
        <v>0.29449365354762125</v>
      </c>
    </row>
    <row r="292" spans="1:40" x14ac:dyDescent="0.25">
      <c r="A292" t="s">
        <v>296</v>
      </c>
      <c r="B292">
        <v>30.9</v>
      </c>
      <c r="C292">
        <v>8.7211999999999996</v>
      </c>
      <c r="D292" s="1">
        <v>3.371E-6</v>
      </c>
      <c r="E292">
        <v>240</v>
      </c>
      <c r="G292">
        <v>3</v>
      </c>
      <c r="H292">
        <v>37</v>
      </c>
      <c r="I292">
        <v>7</v>
      </c>
      <c r="J292">
        <v>0</v>
      </c>
      <c r="K292">
        <v>3</v>
      </c>
      <c r="L292">
        <v>2</v>
      </c>
      <c r="M292" t="s">
        <v>11</v>
      </c>
      <c r="N292">
        <v>10</v>
      </c>
      <c r="O292">
        <v>70</v>
      </c>
      <c r="P292">
        <v>14</v>
      </c>
      <c r="Q292">
        <v>1</v>
      </c>
      <c r="R292">
        <v>9</v>
      </c>
      <c r="S292">
        <v>5</v>
      </c>
      <c r="T292" t="s">
        <v>11</v>
      </c>
      <c r="U292">
        <v>62</v>
      </c>
      <c r="V292">
        <v>576</v>
      </c>
      <c r="W292">
        <v>122</v>
      </c>
      <c r="X292">
        <v>21</v>
      </c>
      <c r="Y292">
        <v>64</v>
      </c>
      <c r="Z292">
        <v>45.5</v>
      </c>
      <c r="AA292" t="s">
        <v>11</v>
      </c>
      <c r="AB292">
        <v>86</v>
      </c>
      <c r="AC292">
        <f t="shared" si="77"/>
        <v>165.33999999999997</v>
      </c>
      <c r="AD292">
        <f t="shared" si="78"/>
        <v>1440.0900000000001</v>
      </c>
      <c r="AE292">
        <f t="shared" si="79"/>
        <v>348.33000000000004</v>
      </c>
      <c r="AF292">
        <f t="shared" si="80"/>
        <v>53.227000000000004</v>
      </c>
      <c r="AG292">
        <f t="shared" si="81"/>
        <v>243.4</v>
      </c>
      <c r="AH292">
        <f t="shared" si="82"/>
        <v>219.73</v>
      </c>
      <c r="AI292">
        <f t="shared" si="71"/>
        <v>0.37498487964194999</v>
      </c>
      <c r="AJ292">
        <f t="shared" si="72"/>
        <v>0.39997500156240229</v>
      </c>
      <c r="AK292">
        <f t="shared" si="73"/>
        <v>0.35024258605345504</v>
      </c>
      <c r="AL292">
        <f t="shared" si="74"/>
        <v>0.39453660736092583</v>
      </c>
      <c r="AM292">
        <f t="shared" si="75"/>
        <v>0.26294165981922762</v>
      </c>
      <c r="AN292">
        <f t="shared" si="76"/>
        <v>0.20707231602421156</v>
      </c>
    </row>
    <row r="293" spans="1:40" x14ac:dyDescent="0.25">
      <c r="A293" t="s">
        <v>297</v>
      </c>
      <c r="B293">
        <v>30.9</v>
      </c>
      <c r="C293">
        <v>8.7407000000000004</v>
      </c>
      <c r="D293" s="1">
        <v>3.269E-6</v>
      </c>
      <c r="E293">
        <v>240</v>
      </c>
      <c r="G293">
        <v>3</v>
      </c>
      <c r="H293">
        <v>42</v>
      </c>
      <c r="I293">
        <v>9</v>
      </c>
      <c r="J293">
        <v>-0.5</v>
      </c>
      <c r="K293">
        <v>4</v>
      </c>
      <c r="L293">
        <v>6.5</v>
      </c>
      <c r="M293" t="s">
        <v>11</v>
      </c>
      <c r="N293">
        <v>8</v>
      </c>
      <c r="O293">
        <v>65</v>
      </c>
      <c r="P293">
        <v>16.5</v>
      </c>
      <c r="Q293">
        <v>1</v>
      </c>
      <c r="R293">
        <v>7</v>
      </c>
      <c r="S293">
        <v>7</v>
      </c>
      <c r="T293" t="s">
        <v>11</v>
      </c>
      <c r="U293">
        <v>54</v>
      </c>
      <c r="V293">
        <v>577</v>
      </c>
      <c r="W293">
        <v>137.5</v>
      </c>
      <c r="X293">
        <v>26.5</v>
      </c>
      <c r="Y293">
        <v>55</v>
      </c>
      <c r="Z293">
        <v>60.5</v>
      </c>
      <c r="AA293" t="s">
        <v>11</v>
      </c>
      <c r="AB293">
        <v>87</v>
      </c>
      <c r="AC293">
        <f t="shared" si="77"/>
        <v>163.905</v>
      </c>
      <c r="AD293">
        <f t="shared" si="78"/>
        <v>1422.8550000000002</v>
      </c>
      <c r="AE293">
        <f t="shared" si="79"/>
        <v>344.33000000000004</v>
      </c>
      <c r="AF293">
        <f t="shared" si="80"/>
        <v>53.061999999999998</v>
      </c>
      <c r="AG293">
        <f t="shared" si="81"/>
        <v>244.17500000000001</v>
      </c>
      <c r="AH293">
        <f t="shared" si="82"/>
        <v>220.44</v>
      </c>
      <c r="AI293">
        <f t="shared" si="71"/>
        <v>0.32945913791525577</v>
      </c>
      <c r="AJ293">
        <f t="shared" si="72"/>
        <v>0.40552269908037003</v>
      </c>
      <c r="AK293">
        <f t="shared" si="73"/>
        <v>0.39932622774663834</v>
      </c>
      <c r="AL293">
        <f t="shared" si="74"/>
        <v>0.49941577776940188</v>
      </c>
      <c r="AM293">
        <f t="shared" si="75"/>
        <v>0.22524828504146616</v>
      </c>
      <c r="AN293">
        <f t="shared" si="76"/>
        <v>0.2744510978043912</v>
      </c>
    </row>
    <row r="294" spans="1:40" x14ac:dyDescent="0.25">
      <c r="A294" t="s">
        <v>298</v>
      </c>
      <c r="B294">
        <v>30.9</v>
      </c>
      <c r="C294">
        <v>8.7601999999999993</v>
      </c>
      <c r="D294" s="1">
        <v>3.3730000000000001E-6</v>
      </c>
      <c r="E294">
        <v>240</v>
      </c>
      <c r="G294">
        <v>4</v>
      </c>
      <c r="H294">
        <v>35</v>
      </c>
      <c r="I294">
        <v>9</v>
      </c>
      <c r="J294">
        <v>1</v>
      </c>
      <c r="K294">
        <v>11</v>
      </c>
      <c r="L294">
        <v>7</v>
      </c>
      <c r="M294" t="s">
        <v>11</v>
      </c>
      <c r="N294">
        <v>9</v>
      </c>
      <c r="O294">
        <v>70</v>
      </c>
      <c r="P294">
        <v>14.5</v>
      </c>
      <c r="Q294">
        <v>2</v>
      </c>
      <c r="R294">
        <v>7</v>
      </c>
      <c r="S294">
        <v>7</v>
      </c>
      <c r="T294" t="s">
        <v>11</v>
      </c>
      <c r="U294">
        <v>61</v>
      </c>
      <c r="V294">
        <v>574</v>
      </c>
      <c r="W294">
        <v>139.5</v>
      </c>
      <c r="X294">
        <v>18</v>
      </c>
      <c r="Y294">
        <v>82.5</v>
      </c>
      <c r="Z294">
        <v>93</v>
      </c>
      <c r="AA294" t="s">
        <v>11</v>
      </c>
      <c r="AB294">
        <v>88</v>
      </c>
      <c r="AC294">
        <f t="shared" si="77"/>
        <v>162.47</v>
      </c>
      <c r="AD294">
        <f t="shared" si="78"/>
        <v>1405.6200000000003</v>
      </c>
      <c r="AE294">
        <f t="shared" si="79"/>
        <v>340.33000000000004</v>
      </c>
      <c r="AF294">
        <f t="shared" si="80"/>
        <v>52.896999999999998</v>
      </c>
      <c r="AG294">
        <f t="shared" si="81"/>
        <v>244.95</v>
      </c>
      <c r="AH294">
        <f t="shared" si="82"/>
        <v>221.14999999999998</v>
      </c>
      <c r="AI294">
        <f t="shared" si="71"/>
        <v>0.37545392995629961</v>
      </c>
      <c r="AJ294">
        <f t="shared" si="72"/>
        <v>0.40836072338185275</v>
      </c>
      <c r="AK294">
        <f t="shared" si="73"/>
        <v>0.40989627714277316</v>
      </c>
      <c r="AL294">
        <f t="shared" si="74"/>
        <v>0.34028394804998396</v>
      </c>
      <c r="AM294">
        <f t="shared" si="75"/>
        <v>0.33680342927127987</v>
      </c>
      <c r="AN294">
        <f t="shared" si="76"/>
        <v>0.42052905267917706</v>
      </c>
    </row>
    <row r="295" spans="1:40" x14ac:dyDescent="0.25">
      <c r="A295" t="s">
        <v>299</v>
      </c>
      <c r="B295">
        <v>30.9</v>
      </c>
      <c r="C295">
        <v>8.7813999999999997</v>
      </c>
      <c r="D295" s="1">
        <v>3.3330000000000001E-6</v>
      </c>
      <c r="E295">
        <v>240</v>
      </c>
      <c r="G295">
        <v>3</v>
      </c>
      <c r="H295">
        <v>42</v>
      </c>
      <c r="I295">
        <v>9</v>
      </c>
      <c r="J295">
        <v>0</v>
      </c>
      <c r="K295">
        <v>6</v>
      </c>
      <c r="L295">
        <v>4</v>
      </c>
      <c r="M295" t="s">
        <v>11</v>
      </c>
      <c r="N295">
        <v>10</v>
      </c>
      <c r="O295">
        <v>55</v>
      </c>
      <c r="P295">
        <v>8.5</v>
      </c>
      <c r="Q295">
        <v>2</v>
      </c>
      <c r="R295">
        <v>10</v>
      </c>
      <c r="S295">
        <v>11</v>
      </c>
      <c r="T295" t="s">
        <v>11</v>
      </c>
      <c r="U295">
        <v>51</v>
      </c>
      <c r="V295">
        <v>547</v>
      </c>
      <c r="W295">
        <v>131</v>
      </c>
      <c r="X295">
        <v>26</v>
      </c>
      <c r="Y295">
        <v>122</v>
      </c>
      <c r="Z295">
        <v>82.5</v>
      </c>
      <c r="AA295" t="s">
        <v>11</v>
      </c>
      <c r="AB295">
        <v>89</v>
      </c>
      <c r="AC295">
        <f t="shared" si="77"/>
        <v>161.035</v>
      </c>
      <c r="AD295">
        <f t="shared" si="78"/>
        <v>1388.3850000000002</v>
      </c>
      <c r="AE295">
        <f t="shared" si="79"/>
        <v>336.33000000000004</v>
      </c>
      <c r="AF295">
        <f t="shared" si="80"/>
        <v>52.731999999999999</v>
      </c>
      <c r="AG295">
        <f t="shared" si="81"/>
        <v>245.72500000000002</v>
      </c>
      <c r="AH295">
        <f t="shared" si="82"/>
        <v>221.85999999999999</v>
      </c>
      <c r="AI295">
        <f t="shared" si="71"/>
        <v>0.31670133821839974</v>
      </c>
      <c r="AJ295">
        <f t="shared" si="72"/>
        <v>0.39398293700954701</v>
      </c>
      <c r="AK295">
        <f t="shared" si="73"/>
        <v>0.38949840930038943</v>
      </c>
      <c r="AL295">
        <f t="shared" si="74"/>
        <v>0.49305924296442388</v>
      </c>
      <c r="AM295">
        <f t="shared" si="75"/>
        <v>0.4964899786346525</v>
      </c>
      <c r="AN295">
        <f t="shared" si="76"/>
        <v>0.37185612548453983</v>
      </c>
    </row>
    <row r="296" spans="1:40" x14ac:dyDescent="0.25">
      <c r="A296" t="s">
        <v>300</v>
      </c>
      <c r="B296">
        <v>30.9</v>
      </c>
      <c r="C296">
        <v>8.8000000000000007</v>
      </c>
      <c r="D296" s="1">
        <v>3.3280000000000002E-6</v>
      </c>
      <c r="E296">
        <v>240</v>
      </c>
      <c r="G296">
        <v>1</v>
      </c>
      <c r="H296">
        <v>24</v>
      </c>
      <c r="I296">
        <v>8</v>
      </c>
      <c r="J296">
        <v>2</v>
      </c>
      <c r="K296">
        <v>7</v>
      </c>
      <c r="L296">
        <v>6</v>
      </c>
      <c r="M296" t="s">
        <v>11</v>
      </c>
      <c r="N296">
        <v>9</v>
      </c>
      <c r="O296">
        <v>70</v>
      </c>
      <c r="P296">
        <v>22</v>
      </c>
      <c r="Q296">
        <v>3</v>
      </c>
      <c r="R296">
        <v>7</v>
      </c>
      <c r="S296">
        <v>13</v>
      </c>
      <c r="T296" t="s">
        <v>11</v>
      </c>
      <c r="U296">
        <v>57.5</v>
      </c>
      <c r="V296">
        <v>576</v>
      </c>
      <c r="W296">
        <v>142.5</v>
      </c>
      <c r="X296">
        <v>23</v>
      </c>
      <c r="Y296">
        <v>115</v>
      </c>
      <c r="Z296">
        <v>93</v>
      </c>
      <c r="AA296" t="s">
        <v>11</v>
      </c>
      <c r="AB296">
        <v>90</v>
      </c>
      <c r="AC296">
        <f t="shared" si="77"/>
        <v>159.6</v>
      </c>
      <c r="AD296">
        <f t="shared" si="78"/>
        <v>1371.1500000000003</v>
      </c>
      <c r="AE296">
        <f t="shared" si="79"/>
        <v>332.33000000000004</v>
      </c>
      <c r="AF296">
        <f t="shared" si="80"/>
        <v>52.567</v>
      </c>
      <c r="AG296">
        <f t="shared" si="81"/>
        <v>246.5</v>
      </c>
      <c r="AH296">
        <f t="shared" si="82"/>
        <v>222.57</v>
      </c>
      <c r="AI296">
        <f t="shared" si="71"/>
        <v>0.36027568922305764</v>
      </c>
      <c r="AJ296">
        <f t="shared" si="72"/>
        <v>0.42008532983262215</v>
      </c>
      <c r="AK296">
        <f t="shared" si="73"/>
        <v>0.42879065988625759</v>
      </c>
      <c r="AL296">
        <f t="shared" si="74"/>
        <v>0.43753685772442785</v>
      </c>
      <c r="AM296">
        <f t="shared" si="75"/>
        <v>0.46653144016227183</v>
      </c>
      <c r="AN296">
        <f t="shared" si="76"/>
        <v>0.41784607089904302</v>
      </c>
    </row>
    <row r="297" spans="1:40" x14ac:dyDescent="0.25">
      <c r="A297" t="s">
        <v>301</v>
      </c>
      <c r="B297">
        <v>30</v>
      </c>
      <c r="C297">
        <v>8.8194999999999997</v>
      </c>
      <c r="D297" s="1">
        <v>3.315E-6</v>
      </c>
      <c r="E297">
        <v>240</v>
      </c>
      <c r="G297">
        <v>6</v>
      </c>
      <c r="H297">
        <v>26</v>
      </c>
      <c r="I297">
        <v>9</v>
      </c>
      <c r="J297">
        <v>1</v>
      </c>
      <c r="K297">
        <v>3</v>
      </c>
      <c r="L297">
        <v>4</v>
      </c>
      <c r="M297" t="s">
        <v>11</v>
      </c>
      <c r="N297">
        <v>6</v>
      </c>
      <c r="O297">
        <v>63</v>
      </c>
      <c r="P297">
        <v>18</v>
      </c>
      <c r="Q297">
        <v>2</v>
      </c>
      <c r="R297">
        <v>16</v>
      </c>
      <c r="S297">
        <v>21</v>
      </c>
      <c r="T297" t="s">
        <v>11</v>
      </c>
      <c r="U297">
        <v>65</v>
      </c>
      <c r="V297">
        <v>575</v>
      </c>
      <c r="W297">
        <v>146.5</v>
      </c>
      <c r="X297">
        <v>25.5</v>
      </c>
      <c r="Y297">
        <v>108</v>
      </c>
      <c r="Z297">
        <v>114</v>
      </c>
      <c r="AA297" t="s">
        <v>11</v>
      </c>
      <c r="AB297">
        <v>91</v>
      </c>
      <c r="AC297">
        <f t="shared" si="77"/>
        <v>158.16499999999999</v>
      </c>
      <c r="AD297">
        <f t="shared" si="78"/>
        <v>1353.9150000000002</v>
      </c>
      <c r="AE297">
        <f t="shared" si="79"/>
        <v>328.33000000000004</v>
      </c>
      <c r="AF297">
        <f t="shared" si="80"/>
        <v>52.402000000000001</v>
      </c>
      <c r="AG297">
        <f t="shared" si="81"/>
        <v>247.27500000000001</v>
      </c>
      <c r="AH297">
        <f t="shared" si="82"/>
        <v>223.27999999999997</v>
      </c>
      <c r="AI297">
        <f t="shared" si="71"/>
        <v>0.41096323459678186</v>
      </c>
      <c r="AJ297">
        <f t="shared" si="72"/>
        <v>0.42469431241990813</v>
      </c>
      <c r="AK297">
        <f t="shared" si="73"/>
        <v>0.44619742332409462</v>
      </c>
      <c r="AL297">
        <f t="shared" si="74"/>
        <v>0.48662264799053473</v>
      </c>
      <c r="AM297">
        <f t="shared" si="75"/>
        <v>0.43676069153776159</v>
      </c>
      <c r="AN297">
        <f t="shared" si="76"/>
        <v>0.51056968828376936</v>
      </c>
    </row>
    <row r="298" spans="1:40" x14ac:dyDescent="0.25">
      <c r="A298" t="s">
        <v>302</v>
      </c>
      <c r="B298">
        <v>30.9</v>
      </c>
      <c r="C298">
        <v>8.8391000000000002</v>
      </c>
      <c r="D298" s="1">
        <v>3.2219999999999998E-6</v>
      </c>
      <c r="E298">
        <v>240</v>
      </c>
      <c r="G298">
        <v>3</v>
      </c>
      <c r="H298">
        <v>40</v>
      </c>
      <c r="I298">
        <v>8</v>
      </c>
      <c r="J298">
        <v>3</v>
      </c>
      <c r="K298">
        <v>10</v>
      </c>
      <c r="L298">
        <v>6</v>
      </c>
      <c r="M298" t="s">
        <v>11</v>
      </c>
      <c r="N298">
        <v>7</v>
      </c>
      <c r="O298">
        <v>77</v>
      </c>
      <c r="P298">
        <v>22</v>
      </c>
      <c r="Q298">
        <v>2</v>
      </c>
      <c r="R298">
        <v>18</v>
      </c>
      <c r="S298">
        <v>14</v>
      </c>
      <c r="T298" t="s">
        <v>11</v>
      </c>
      <c r="U298">
        <v>73</v>
      </c>
      <c r="V298">
        <v>632</v>
      </c>
      <c r="W298">
        <v>142</v>
      </c>
      <c r="X298">
        <v>37</v>
      </c>
      <c r="Y298">
        <v>125.5</v>
      </c>
      <c r="Z298">
        <v>110</v>
      </c>
      <c r="AA298" t="s">
        <v>11</v>
      </c>
      <c r="AB298">
        <v>92</v>
      </c>
      <c r="AC298">
        <f t="shared" si="77"/>
        <v>156.72999999999999</v>
      </c>
      <c r="AD298">
        <f t="shared" si="78"/>
        <v>1336.6800000000003</v>
      </c>
      <c r="AE298">
        <f t="shared" si="79"/>
        <v>324.33000000000004</v>
      </c>
      <c r="AF298">
        <f t="shared" si="80"/>
        <v>52.237000000000002</v>
      </c>
      <c r="AG298">
        <f t="shared" si="81"/>
        <v>248.05</v>
      </c>
      <c r="AH298">
        <f t="shared" si="82"/>
        <v>223.98999999999998</v>
      </c>
      <c r="AI298">
        <f t="shared" si="71"/>
        <v>0.46576915714923756</v>
      </c>
      <c r="AJ298">
        <f t="shared" si="72"/>
        <v>0.47281323877068548</v>
      </c>
      <c r="AK298">
        <f t="shared" si="73"/>
        <v>0.43782567138408407</v>
      </c>
      <c r="AL298">
        <f t="shared" si="74"/>
        <v>0.70831020158125468</v>
      </c>
      <c r="AM298">
        <f t="shared" si="75"/>
        <v>0.50594638177786733</v>
      </c>
      <c r="AN298">
        <f t="shared" si="76"/>
        <v>0.49109335238180279</v>
      </c>
    </row>
    <row r="299" spans="1:40" x14ac:dyDescent="0.25">
      <c r="A299" t="s">
        <v>303</v>
      </c>
      <c r="B299">
        <v>30.9</v>
      </c>
      <c r="C299">
        <v>8.8583999999999996</v>
      </c>
      <c r="D299" s="1">
        <v>3.3390000000000001E-6</v>
      </c>
      <c r="E299">
        <v>240</v>
      </c>
      <c r="G299">
        <v>3</v>
      </c>
      <c r="H299">
        <v>26</v>
      </c>
      <c r="I299">
        <v>9</v>
      </c>
      <c r="J299">
        <v>0</v>
      </c>
      <c r="K299">
        <v>12</v>
      </c>
      <c r="L299">
        <v>6</v>
      </c>
      <c r="M299" t="s">
        <v>11</v>
      </c>
      <c r="N299">
        <v>12</v>
      </c>
      <c r="O299">
        <v>73</v>
      </c>
      <c r="P299">
        <v>18</v>
      </c>
      <c r="Q299">
        <v>4</v>
      </c>
      <c r="R299">
        <v>10</v>
      </c>
      <c r="S299">
        <v>12</v>
      </c>
      <c r="T299" t="s">
        <v>11</v>
      </c>
      <c r="U299">
        <v>67</v>
      </c>
      <c r="V299">
        <v>612</v>
      </c>
      <c r="W299">
        <v>135</v>
      </c>
      <c r="X299">
        <v>17.5</v>
      </c>
      <c r="Y299">
        <v>118</v>
      </c>
      <c r="Z299">
        <v>111</v>
      </c>
      <c r="AA299" t="s">
        <v>11</v>
      </c>
      <c r="AB299">
        <v>93</v>
      </c>
      <c r="AC299">
        <f t="shared" si="77"/>
        <v>155.29499999999999</v>
      </c>
      <c r="AD299">
        <f t="shared" si="78"/>
        <v>1319.4450000000002</v>
      </c>
      <c r="AE299">
        <f t="shared" si="79"/>
        <v>320.33000000000004</v>
      </c>
      <c r="AF299">
        <f t="shared" si="80"/>
        <v>52.072000000000003</v>
      </c>
      <c r="AG299">
        <f t="shared" si="81"/>
        <v>248.82499999999999</v>
      </c>
      <c r="AH299">
        <f t="shared" si="82"/>
        <v>224.7</v>
      </c>
      <c r="AI299">
        <f t="shared" si="71"/>
        <v>0.43143694259312926</v>
      </c>
      <c r="AJ299">
        <f t="shared" si="72"/>
        <v>0.4638313836499437</v>
      </c>
      <c r="AK299">
        <f t="shared" si="73"/>
        <v>0.42144038959822677</v>
      </c>
      <c r="AL299">
        <f t="shared" si="74"/>
        <v>0.33607312951298202</v>
      </c>
      <c r="AM299">
        <f t="shared" si="75"/>
        <v>0.47422887571586458</v>
      </c>
      <c r="AN299">
        <f t="shared" si="76"/>
        <v>0.49399198931909216</v>
      </c>
    </row>
    <row r="300" spans="1:40" x14ac:dyDescent="0.25">
      <c r="A300" t="s">
        <v>304</v>
      </c>
      <c r="B300">
        <v>30.9</v>
      </c>
      <c r="C300">
        <v>8.8773999999999997</v>
      </c>
      <c r="D300" s="1">
        <v>3.3280000000000002E-6</v>
      </c>
      <c r="E300">
        <v>240</v>
      </c>
      <c r="G300">
        <v>4</v>
      </c>
      <c r="H300">
        <v>34</v>
      </c>
      <c r="I300">
        <v>11</v>
      </c>
      <c r="J300">
        <v>0</v>
      </c>
      <c r="K300">
        <v>6</v>
      </c>
      <c r="L300">
        <v>8</v>
      </c>
      <c r="M300" t="s">
        <v>11</v>
      </c>
      <c r="N300">
        <v>12</v>
      </c>
      <c r="O300">
        <v>74</v>
      </c>
      <c r="P300">
        <v>15</v>
      </c>
      <c r="Q300">
        <v>5</v>
      </c>
      <c r="R300">
        <v>14</v>
      </c>
      <c r="S300">
        <v>15</v>
      </c>
      <c r="T300" t="s">
        <v>11</v>
      </c>
      <c r="U300">
        <v>62</v>
      </c>
      <c r="V300">
        <v>613.5</v>
      </c>
      <c r="W300">
        <v>127</v>
      </c>
      <c r="X300">
        <v>23.5</v>
      </c>
      <c r="Y300">
        <v>138.5</v>
      </c>
      <c r="Z300">
        <v>112.5</v>
      </c>
      <c r="AA300" t="s">
        <v>11</v>
      </c>
      <c r="AB300">
        <v>94</v>
      </c>
      <c r="AC300">
        <f t="shared" si="77"/>
        <v>153.85999999999999</v>
      </c>
      <c r="AD300">
        <f t="shared" si="78"/>
        <v>1302.2100000000003</v>
      </c>
      <c r="AE300">
        <f t="shared" si="79"/>
        <v>316.33000000000004</v>
      </c>
      <c r="AF300">
        <f t="shared" si="80"/>
        <v>51.906999999999996</v>
      </c>
      <c r="AG300">
        <f t="shared" si="81"/>
        <v>249.60000000000002</v>
      </c>
      <c r="AH300">
        <f t="shared" si="82"/>
        <v>225.40999999999997</v>
      </c>
      <c r="AI300">
        <f t="shared" si="71"/>
        <v>0.40296373326400625</v>
      </c>
      <c r="AJ300">
        <f t="shared" si="72"/>
        <v>0.4711221692353767</v>
      </c>
      <c r="AK300">
        <f t="shared" si="73"/>
        <v>0.40147946764454834</v>
      </c>
      <c r="AL300">
        <f t="shared" si="74"/>
        <v>0.45273277207313084</v>
      </c>
      <c r="AM300">
        <f t="shared" si="75"/>
        <v>0.55488782051282048</v>
      </c>
      <c r="AN300">
        <f t="shared" si="76"/>
        <v>0.49909054611596654</v>
      </c>
    </row>
    <row r="301" spans="1:40" x14ac:dyDescent="0.25">
      <c r="A301" t="s">
        <v>305</v>
      </c>
      <c r="B301">
        <v>30.9</v>
      </c>
      <c r="C301">
        <v>8.9007000000000005</v>
      </c>
      <c r="D301" s="1">
        <v>3.3249999999999999E-6</v>
      </c>
      <c r="E301">
        <v>240</v>
      </c>
      <c r="G301">
        <v>4</v>
      </c>
      <c r="H301">
        <v>30</v>
      </c>
      <c r="I301">
        <v>10</v>
      </c>
      <c r="J301">
        <v>1</v>
      </c>
      <c r="K301">
        <v>3</v>
      </c>
      <c r="L301">
        <v>5</v>
      </c>
      <c r="M301" t="s">
        <v>11</v>
      </c>
      <c r="N301">
        <v>12</v>
      </c>
      <c r="O301">
        <v>80</v>
      </c>
      <c r="P301">
        <v>16</v>
      </c>
      <c r="Q301">
        <v>3</v>
      </c>
      <c r="R301">
        <v>20</v>
      </c>
      <c r="S301">
        <v>11</v>
      </c>
      <c r="T301" t="s">
        <v>11</v>
      </c>
      <c r="U301">
        <v>72</v>
      </c>
      <c r="V301">
        <v>637</v>
      </c>
      <c r="W301">
        <v>164</v>
      </c>
      <c r="X301">
        <v>29.5</v>
      </c>
      <c r="Y301">
        <v>130</v>
      </c>
      <c r="Z301">
        <v>116.5</v>
      </c>
      <c r="AA301" t="s">
        <v>11</v>
      </c>
      <c r="AB301">
        <v>95</v>
      </c>
      <c r="AC301">
        <f t="shared" si="77"/>
        <v>152.42499999999998</v>
      </c>
      <c r="AD301">
        <f t="shared" si="78"/>
        <v>1284.9750000000001</v>
      </c>
      <c r="AE301">
        <f t="shared" si="79"/>
        <v>312.33000000000004</v>
      </c>
      <c r="AF301">
        <f t="shared" si="80"/>
        <v>51.742000000000004</v>
      </c>
      <c r="AG301">
        <f t="shared" si="81"/>
        <v>250.375</v>
      </c>
      <c r="AH301">
        <f t="shared" si="82"/>
        <v>226.12</v>
      </c>
      <c r="AI301">
        <f t="shared" si="71"/>
        <v>0.47236345743808433</v>
      </c>
      <c r="AJ301">
        <f t="shared" si="72"/>
        <v>0.49572948890056223</v>
      </c>
      <c r="AK301">
        <f t="shared" si="73"/>
        <v>0.52508564659174584</v>
      </c>
      <c r="AL301">
        <f t="shared" si="74"/>
        <v>0.57013644621390747</v>
      </c>
      <c r="AM301">
        <f t="shared" si="75"/>
        <v>0.51922116824762854</v>
      </c>
      <c r="AN301">
        <f t="shared" si="76"/>
        <v>0.5152131611533699</v>
      </c>
    </row>
    <row r="302" spans="1:40" x14ac:dyDescent="0.25">
      <c r="A302" t="s">
        <v>306</v>
      </c>
      <c r="B302">
        <v>30.9</v>
      </c>
      <c r="C302">
        <v>8.9191000000000003</v>
      </c>
      <c r="D302" s="1">
        <v>3.3280000000000002E-6</v>
      </c>
      <c r="E302">
        <v>240</v>
      </c>
      <c r="G302">
        <v>2</v>
      </c>
      <c r="H302">
        <v>43</v>
      </c>
      <c r="I302">
        <v>15</v>
      </c>
      <c r="J302">
        <v>1</v>
      </c>
      <c r="K302">
        <v>9</v>
      </c>
      <c r="L302">
        <v>7</v>
      </c>
      <c r="M302" t="s">
        <v>11</v>
      </c>
      <c r="N302">
        <v>6.5</v>
      </c>
      <c r="O302">
        <v>76</v>
      </c>
      <c r="P302">
        <v>18</v>
      </c>
      <c r="Q302">
        <v>2</v>
      </c>
      <c r="R302">
        <v>14</v>
      </c>
      <c r="S302">
        <v>17</v>
      </c>
      <c r="T302" t="s">
        <v>11</v>
      </c>
      <c r="U302">
        <v>60.5</v>
      </c>
      <c r="V302">
        <v>623</v>
      </c>
      <c r="W302">
        <v>161.5</v>
      </c>
      <c r="X302">
        <v>22.5</v>
      </c>
      <c r="Y302">
        <v>138.5</v>
      </c>
      <c r="Z302">
        <v>118</v>
      </c>
      <c r="AA302" t="s">
        <v>11</v>
      </c>
      <c r="AB302">
        <v>96</v>
      </c>
      <c r="AC302">
        <f t="shared" si="77"/>
        <v>150.99</v>
      </c>
      <c r="AD302">
        <f t="shared" si="78"/>
        <v>1267.7400000000002</v>
      </c>
      <c r="AE302">
        <f t="shared" si="79"/>
        <v>308.33000000000004</v>
      </c>
      <c r="AF302">
        <f t="shared" si="80"/>
        <v>51.576999999999998</v>
      </c>
      <c r="AG302">
        <f t="shared" si="81"/>
        <v>251.15</v>
      </c>
      <c r="AH302">
        <f t="shared" si="82"/>
        <v>226.82999999999998</v>
      </c>
      <c r="AI302">
        <f t="shared" si="71"/>
        <v>0.40068878733690971</v>
      </c>
      <c r="AJ302">
        <f t="shared" si="72"/>
        <v>0.49142568665499226</v>
      </c>
      <c r="AK302">
        <f t="shared" si="73"/>
        <v>0.52378944637239311</v>
      </c>
      <c r="AL302">
        <f t="shared" si="74"/>
        <v>0.43624096011788199</v>
      </c>
      <c r="AM302">
        <f t="shared" si="75"/>
        <v>0.5514632689627712</v>
      </c>
      <c r="AN302">
        <f t="shared" si="76"/>
        <v>0.52021337565577752</v>
      </c>
    </row>
    <row r="303" spans="1:40" x14ac:dyDescent="0.25">
      <c r="A303" t="s">
        <v>307</v>
      </c>
      <c r="B303">
        <v>30.9</v>
      </c>
      <c r="C303">
        <v>8.9450000000000003</v>
      </c>
      <c r="D303" s="1">
        <v>2.9869999999999999E-6</v>
      </c>
      <c r="E303">
        <v>240</v>
      </c>
      <c r="G303">
        <v>1</v>
      </c>
      <c r="H303">
        <v>37</v>
      </c>
      <c r="I303">
        <v>6</v>
      </c>
      <c r="J303">
        <v>1</v>
      </c>
      <c r="K303">
        <v>7</v>
      </c>
      <c r="L303">
        <v>4</v>
      </c>
      <c r="M303" t="s">
        <v>11</v>
      </c>
      <c r="N303">
        <v>7</v>
      </c>
      <c r="O303">
        <v>61</v>
      </c>
      <c r="P303">
        <v>23</v>
      </c>
      <c r="Q303">
        <v>2</v>
      </c>
      <c r="R303">
        <v>20</v>
      </c>
      <c r="S303">
        <v>14</v>
      </c>
      <c r="T303" t="s">
        <v>11</v>
      </c>
      <c r="U303">
        <v>54</v>
      </c>
      <c r="V303">
        <v>606</v>
      </c>
      <c r="W303">
        <v>146.5</v>
      </c>
      <c r="X303">
        <v>20.5</v>
      </c>
      <c r="Y303">
        <v>146</v>
      </c>
      <c r="Z303">
        <v>100</v>
      </c>
      <c r="AA303" t="s">
        <v>11</v>
      </c>
      <c r="AB303">
        <v>97</v>
      </c>
      <c r="AC303">
        <f t="shared" si="77"/>
        <v>149.55500000000001</v>
      </c>
      <c r="AD303">
        <f t="shared" si="78"/>
        <v>1250.5050000000003</v>
      </c>
      <c r="AE303">
        <f t="shared" si="79"/>
        <v>304.33000000000004</v>
      </c>
      <c r="AF303">
        <f t="shared" si="80"/>
        <v>51.412000000000006</v>
      </c>
      <c r="AG303">
        <f t="shared" si="81"/>
        <v>251.92500000000001</v>
      </c>
      <c r="AH303">
        <f t="shared" si="82"/>
        <v>227.53999999999996</v>
      </c>
      <c r="AI303">
        <f t="shared" si="71"/>
        <v>0.36107117782755505</v>
      </c>
      <c r="AJ303">
        <f t="shared" si="72"/>
        <v>0.48460421989516222</v>
      </c>
      <c r="AK303">
        <f t="shared" si="73"/>
        <v>0.48138533828409941</v>
      </c>
      <c r="AL303">
        <f t="shared" si="74"/>
        <v>0.39873959386913554</v>
      </c>
      <c r="AM303">
        <f t="shared" si="75"/>
        <v>0.57953756078197871</v>
      </c>
      <c r="AN303">
        <f t="shared" si="76"/>
        <v>0.43948316779467356</v>
      </c>
    </row>
    <row r="304" spans="1:40" x14ac:dyDescent="0.25">
      <c r="A304" t="s">
        <v>308</v>
      </c>
      <c r="B304">
        <v>30.9</v>
      </c>
      <c r="C304">
        <v>8.9596999999999998</v>
      </c>
      <c r="D304" s="1">
        <v>2.8219999999999998E-6</v>
      </c>
      <c r="E304">
        <v>240</v>
      </c>
      <c r="G304">
        <v>2</v>
      </c>
      <c r="H304">
        <v>33</v>
      </c>
      <c r="I304">
        <v>14</v>
      </c>
      <c r="J304">
        <v>0</v>
      </c>
      <c r="K304">
        <v>10</v>
      </c>
      <c r="L304">
        <v>9</v>
      </c>
      <c r="M304" t="s">
        <v>11</v>
      </c>
      <c r="N304">
        <v>4</v>
      </c>
      <c r="O304">
        <v>58</v>
      </c>
      <c r="P304">
        <v>17</v>
      </c>
      <c r="Q304">
        <v>1</v>
      </c>
      <c r="R304">
        <v>18</v>
      </c>
      <c r="S304">
        <v>14</v>
      </c>
      <c r="T304" t="s">
        <v>11</v>
      </c>
      <c r="U304">
        <v>50.5</v>
      </c>
      <c r="V304">
        <v>606.5</v>
      </c>
      <c r="W304">
        <v>145</v>
      </c>
      <c r="X304">
        <v>24.5</v>
      </c>
      <c r="Y304">
        <v>124.5</v>
      </c>
      <c r="Z304">
        <v>120</v>
      </c>
      <c r="AA304" t="s">
        <v>11</v>
      </c>
      <c r="AB304">
        <v>98</v>
      </c>
      <c r="AC304">
        <f t="shared" si="77"/>
        <v>148.12</v>
      </c>
      <c r="AD304">
        <f t="shared" si="78"/>
        <v>1233.2700000000002</v>
      </c>
      <c r="AE304">
        <f t="shared" si="79"/>
        <v>300.33000000000004</v>
      </c>
      <c r="AF304">
        <f t="shared" si="80"/>
        <v>51.247</v>
      </c>
      <c r="AG304">
        <f t="shared" si="81"/>
        <v>252.7</v>
      </c>
      <c r="AH304">
        <f t="shared" si="82"/>
        <v>228.25</v>
      </c>
      <c r="AI304">
        <f t="shared" si="71"/>
        <v>0.34093977855792601</v>
      </c>
      <c r="AJ304">
        <f t="shared" si="72"/>
        <v>0.49178201042756242</v>
      </c>
      <c r="AK304">
        <f t="shared" si="73"/>
        <v>0.48280225085739015</v>
      </c>
      <c r="AL304">
        <f t="shared" si="74"/>
        <v>0.47807676546919819</v>
      </c>
      <c r="AM304">
        <f t="shared" si="75"/>
        <v>0.49267906608626832</v>
      </c>
      <c r="AN304">
        <f t="shared" si="76"/>
        <v>0.52573932092004383</v>
      </c>
    </row>
    <row r="305" spans="1:40" x14ac:dyDescent="0.25">
      <c r="A305" t="s">
        <v>309</v>
      </c>
      <c r="B305">
        <v>30.9</v>
      </c>
      <c r="C305">
        <v>8.9796999999999993</v>
      </c>
      <c r="D305" s="1">
        <v>2.6520000000000002E-6</v>
      </c>
      <c r="E305">
        <v>240</v>
      </c>
      <c r="G305">
        <v>1</v>
      </c>
      <c r="H305">
        <v>37</v>
      </c>
      <c r="I305">
        <v>7</v>
      </c>
      <c r="J305">
        <v>0</v>
      </c>
      <c r="K305">
        <v>9</v>
      </c>
      <c r="L305">
        <v>5</v>
      </c>
      <c r="M305" t="s">
        <v>11</v>
      </c>
      <c r="N305">
        <v>8</v>
      </c>
      <c r="O305">
        <v>62</v>
      </c>
      <c r="P305">
        <v>15</v>
      </c>
      <c r="Q305">
        <v>1</v>
      </c>
      <c r="R305">
        <v>15</v>
      </c>
      <c r="S305">
        <v>20</v>
      </c>
      <c r="T305" t="s">
        <v>11</v>
      </c>
      <c r="U305">
        <v>58.5</v>
      </c>
      <c r="V305">
        <v>616.5</v>
      </c>
      <c r="W305">
        <v>142</v>
      </c>
      <c r="X305">
        <v>21</v>
      </c>
      <c r="Y305">
        <v>149</v>
      </c>
      <c r="Z305">
        <v>109.5</v>
      </c>
      <c r="AA305" t="s">
        <v>11</v>
      </c>
      <c r="AB305">
        <v>99</v>
      </c>
      <c r="AC305">
        <f t="shared" si="77"/>
        <v>146.685</v>
      </c>
      <c r="AD305">
        <f t="shared" si="78"/>
        <v>1216.0350000000003</v>
      </c>
      <c r="AE305">
        <f t="shared" si="79"/>
        <v>296.33000000000004</v>
      </c>
      <c r="AF305">
        <f t="shared" si="80"/>
        <v>51.082000000000001</v>
      </c>
      <c r="AG305">
        <f t="shared" si="81"/>
        <v>253.47500000000002</v>
      </c>
      <c r="AH305">
        <f t="shared" si="82"/>
        <v>228.95999999999998</v>
      </c>
      <c r="AI305">
        <f t="shared" si="71"/>
        <v>0.39881378464055628</v>
      </c>
      <c r="AJ305">
        <f t="shared" si="72"/>
        <v>0.50697553935536377</v>
      </c>
      <c r="AK305">
        <f t="shared" si="73"/>
        <v>0.47919549151284035</v>
      </c>
      <c r="AL305">
        <f t="shared" si="74"/>
        <v>0.41110371559453429</v>
      </c>
      <c r="AM305">
        <f t="shared" si="75"/>
        <v>0.58782917447480021</v>
      </c>
      <c r="AN305">
        <f t="shared" si="76"/>
        <v>0.47824947589098538</v>
      </c>
    </row>
    <row r="306" spans="1:40" x14ac:dyDescent="0.25">
      <c r="A306" t="s">
        <v>310</v>
      </c>
      <c r="B306">
        <v>30.9</v>
      </c>
      <c r="C306">
        <v>9.0022000000000002</v>
      </c>
      <c r="D306" s="1">
        <v>3.1130000000000001E-6</v>
      </c>
      <c r="E306">
        <v>240</v>
      </c>
      <c r="G306">
        <v>5</v>
      </c>
      <c r="H306">
        <v>30</v>
      </c>
      <c r="I306">
        <v>13</v>
      </c>
      <c r="J306">
        <v>0</v>
      </c>
      <c r="K306">
        <v>8</v>
      </c>
      <c r="L306">
        <v>8</v>
      </c>
      <c r="M306" t="s">
        <v>11</v>
      </c>
      <c r="N306">
        <v>10</v>
      </c>
      <c r="O306">
        <v>84.5</v>
      </c>
      <c r="P306">
        <v>18</v>
      </c>
      <c r="Q306">
        <v>0</v>
      </c>
      <c r="R306">
        <v>19</v>
      </c>
      <c r="S306">
        <v>15</v>
      </c>
      <c r="T306" t="s">
        <v>11</v>
      </c>
      <c r="U306">
        <v>46</v>
      </c>
      <c r="V306">
        <v>640.5</v>
      </c>
      <c r="W306">
        <v>170</v>
      </c>
      <c r="X306">
        <v>24</v>
      </c>
      <c r="Y306">
        <v>143</v>
      </c>
      <c r="Z306">
        <v>115</v>
      </c>
      <c r="AA306" t="s">
        <v>11</v>
      </c>
      <c r="AB306">
        <v>100</v>
      </c>
      <c r="AC306">
        <f t="shared" si="77"/>
        <v>145.25</v>
      </c>
      <c r="AD306">
        <f t="shared" si="78"/>
        <v>1198.8000000000002</v>
      </c>
      <c r="AE306">
        <f t="shared" si="79"/>
        <v>292.33000000000004</v>
      </c>
      <c r="AF306">
        <f t="shared" si="80"/>
        <v>50.917000000000002</v>
      </c>
      <c r="AG306">
        <f t="shared" si="81"/>
        <v>254.25</v>
      </c>
      <c r="AH306">
        <f t="shared" si="82"/>
        <v>229.67</v>
      </c>
      <c r="AI306">
        <f t="shared" si="71"/>
        <v>0.31669535283993117</v>
      </c>
      <c r="AJ306">
        <f t="shared" si="72"/>
        <v>0.53428428428428421</v>
      </c>
      <c r="AK306">
        <f t="shared" si="73"/>
        <v>0.58153456709882656</v>
      </c>
      <c r="AL306">
        <f t="shared" si="74"/>
        <v>0.47135534300921106</v>
      </c>
      <c r="AM306">
        <f t="shared" si="75"/>
        <v>0.56243854473942967</v>
      </c>
      <c r="AN306">
        <f t="shared" si="76"/>
        <v>0.50071842208385953</v>
      </c>
    </row>
    <row r="307" spans="1:40" x14ac:dyDescent="0.25">
      <c r="A307" t="s">
        <v>311</v>
      </c>
      <c r="B307">
        <v>30.9</v>
      </c>
      <c r="C307">
        <v>7.0014000000000003</v>
      </c>
      <c r="D307" s="1">
        <v>3.2569999999999999E-6</v>
      </c>
      <c r="E307">
        <v>240</v>
      </c>
      <c r="G307">
        <v>0</v>
      </c>
      <c r="H307">
        <v>2</v>
      </c>
      <c r="I307">
        <v>1</v>
      </c>
      <c r="J307">
        <v>0</v>
      </c>
      <c r="K307">
        <v>0</v>
      </c>
      <c r="L307">
        <v>0</v>
      </c>
      <c r="M307" t="s">
        <v>11</v>
      </c>
      <c r="N307">
        <v>0</v>
      </c>
      <c r="O307">
        <v>1</v>
      </c>
      <c r="P307">
        <v>1</v>
      </c>
      <c r="Q307">
        <v>0</v>
      </c>
      <c r="R307">
        <v>0</v>
      </c>
      <c r="S307">
        <v>1</v>
      </c>
      <c r="T307" t="s">
        <v>11</v>
      </c>
      <c r="U307">
        <v>4</v>
      </c>
      <c r="V307">
        <v>4</v>
      </c>
      <c r="W307">
        <v>2</v>
      </c>
      <c r="X307">
        <v>0</v>
      </c>
      <c r="Y307">
        <v>-0.5</v>
      </c>
      <c r="Z307">
        <v>1</v>
      </c>
      <c r="AA307" t="s">
        <v>11</v>
      </c>
      <c r="AB307">
        <v>0</v>
      </c>
      <c r="AC307">
        <f>-0.385*AB307+79.75</f>
        <v>79.75</v>
      </c>
      <c r="AD307">
        <f>-5.56*AB307+743.33</f>
        <v>743.33</v>
      </c>
      <c r="AE307">
        <f>-1.37*AB307+183.67</f>
        <v>183.67</v>
      </c>
      <c r="AF307">
        <f>0.23*AB307+48.333</f>
        <v>48.332999999999998</v>
      </c>
      <c r="AG307">
        <f>-0.34*AB307+217.89</f>
        <v>217.89</v>
      </c>
      <c r="AH307">
        <f>-0.035*AB307+187.58</f>
        <v>187.58</v>
      </c>
      <c r="AI307">
        <f t="shared" si="71"/>
        <v>5.0156739811912224E-2</v>
      </c>
      <c r="AJ307">
        <f t="shared" si="72"/>
        <v>5.3811900501795967E-3</v>
      </c>
      <c r="AK307">
        <f t="shared" si="73"/>
        <v>1.0889094571786356E-2</v>
      </c>
      <c r="AL307">
        <f t="shared" si="74"/>
        <v>0</v>
      </c>
      <c r="AM307">
        <f t="shared" si="75"/>
        <v>-2.294735875900684E-3</v>
      </c>
      <c r="AN307">
        <f t="shared" si="76"/>
        <v>5.3310587482674051E-3</v>
      </c>
    </row>
    <row r="308" spans="1:40" x14ac:dyDescent="0.25">
      <c r="A308" t="s">
        <v>312</v>
      </c>
      <c r="B308">
        <v>30.9</v>
      </c>
      <c r="C308">
        <v>7.0201000000000002</v>
      </c>
      <c r="D308" s="1">
        <v>2.306E-6</v>
      </c>
      <c r="E308">
        <v>240</v>
      </c>
      <c r="G308">
        <v>0</v>
      </c>
      <c r="H308">
        <v>7</v>
      </c>
      <c r="I308">
        <v>1</v>
      </c>
      <c r="J308">
        <v>0</v>
      </c>
      <c r="K308">
        <v>1</v>
      </c>
      <c r="L308">
        <v>1</v>
      </c>
      <c r="M308" t="s">
        <v>11</v>
      </c>
      <c r="N308">
        <v>1</v>
      </c>
      <c r="O308">
        <v>3</v>
      </c>
      <c r="P308">
        <v>1</v>
      </c>
      <c r="Q308">
        <v>0</v>
      </c>
      <c r="R308">
        <v>0</v>
      </c>
      <c r="S308">
        <v>1</v>
      </c>
      <c r="T308" t="s">
        <v>11</v>
      </c>
      <c r="U308">
        <v>1</v>
      </c>
      <c r="V308">
        <v>13</v>
      </c>
      <c r="W308">
        <v>2</v>
      </c>
      <c r="X308">
        <v>1</v>
      </c>
      <c r="Y308">
        <v>2</v>
      </c>
      <c r="Z308">
        <v>3</v>
      </c>
      <c r="AA308" t="s">
        <v>11</v>
      </c>
      <c r="AB308">
        <v>1</v>
      </c>
      <c r="AC308">
        <f t="shared" ref="AC308:AC371" si="83">-0.385*AB308+79.75</f>
        <v>79.364999999999995</v>
      </c>
      <c r="AD308">
        <f t="shared" ref="AD308:AD371" si="84">-5.56*AB308+743.33</f>
        <v>737.7700000000001</v>
      </c>
      <c r="AE308">
        <f t="shared" ref="AE308:AE371" si="85">-1.37*AB308+183.67</f>
        <v>182.29999999999998</v>
      </c>
      <c r="AF308">
        <f t="shared" ref="AF308:AF371" si="86">0.23*AB308+48.333</f>
        <v>48.562999999999995</v>
      </c>
      <c r="AG308">
        <f t="shared" ref="AG308:AG371" si="87">-0.34*AB308+217.89</f>
        <v>217.54999999999998</v>
      </c>
      <c r="AH308">
        <f t="shared" ref="AH308:AH371" si="88">-0.035*AB308+187.58</f>
        <v>187.54500000000002</v>
      </c>
      <c r="AI308">
        <f t="shared" si="71"/>
        <v>1.2600012600012601E-2</v>
      </c>
      <c r="AJ308">
        <f t="shared" si="72"/>
        <v>1.7620667687761767E-2</v>
      </c>
      <c r="AK308">
        <f t="shared" si="73"/>
        <v>1.0970927043335164E-2</v>
      </c>
      <c r="AL308">
        <f t="shared" si="74"/>
        <v>2.0591808578547456E-2</v>
      </c>
      <c r="AM308">
        <f t="shared" si="75"/>
        <v>9.1932888991036552E-3</v>
      </c>
      <c r="AN308">
        <f t="shared" si="76"/>
        <v>1.5996160921378868E-2</v>
      </c>
    </row>
    <row r="309" spans="1:40" x14ac:dyDescent="0.25">
      <c r="A309" t="s">
        <v>313</v>
      </c>
      <c r="B309">
        <v>30</v>
      </c>
      <c r="C309">
        <v>7.0400999999999998</v>
      </c>
      <c r="D309" s="1">
        <v>3.0589999999999998E-6</v>
      </c>
      <c r="E309">
        <v>240</v>
      </c>
      <c r="G309">
        <v>1</v>
      </c>
      <c r="H309">
        <v>3</v>
      </c>
      <c r="I309">
        <v>0</v>
      </c>
      <c r="J309">
        <v>0</v>
      </c>
      <c r="K309">
        <v>0</v>
      </c>
      <c r="L309">
        <v>1</v>
      </c>
      <c r="M309" t="s">
        <v>11</v>
      </c>
      <c r="N309">
        <v>0</v>
      </c>
      <c r="O309">
        <v>8</v>
      </c>
      <c r="P309">
        <v>0</v>
      </c>
      <c r="Q309">
        <v>1</v>
      </c>
      <c r="R309">
        <v>3</v>
      </c>
      <c r="S309">
        <v>1</v>
      </c>
      <c r="T309" t="s">
        <v>11</v>
      </c>
      <c r="U309">
        <v>2</v>
      </c>
      <c r="V309">
        <v>13</v>
      </c>
      <c r="W309">
        <v>1</v>
      </c>
      <c r="X309">
        <v>0</v>
      </c>
      <c r="Y309">
        <v>3</v>
      </c>
      <c r="Z309">
        <v>1.5</v>
      </c>
      <c r="AA309" t="s">
        <v>11</v>
      </c>
      <c r="AB309">
        <v>2</v>
      </c>
      <c r="AC309">
        <f t="shared" si="83"/>
        <v>78.98</v>
      </c>
      <c r="AD309">
        <f t="shared" si="84"/>
        <v>732.21</v>
      </c>
      <c r="AE309">
        <f t="shared" si="85"/>
        <v>180.92999999999998</v>
      </c>
      <c r="AF309">
        <f t="shared" si="86"/>
        <v>48.792999999999999</v>
      </c>
      <c r="AG309">
        <f t="shared" si="87"/>
        <v>217.20999999999998</v>
      </c>
      <c r="AH309">
        <f t="shared" si="88"/>
        <v>187.51000000000002</v>
      </c>
      <c r="AI309">
        <f t="shared" si="71"/>
        <v>2.5322866548493288E-2</v>
      </c>
      <c r="AJ309">
        <f t="shared" si="72"/>
        <v>1.775446934622581E-2</v>
      </c>
      <c r="AK309">
        <f t="shared" si="73"/>
        <v>5.5269993920300676E-3</v>
      </c>
      <c r="AL309">
        <f t="shared" si="74"/>
        <v>0</v>
      </c>
      <c r="AM309">
        <f t="shared" si="75"/>
        <v>1.3811518806684776E-2</v>
      </c>
      <c r="AN309">
        <f t="shared" si="76"/>
        <v>7.9995733560876744E-3</v>
      </c>
    </row>
    <row r="310" spans="1:40" x14ac:dyDescent="0.25">
      <c r="A310" t="s">
        <v>314</v>
      </c>
      <c r="B310">
        <v>30.9</v>
      </c>
      <c r="C310">
        <v>7.0606</v>
      </c>
      <c r="D310" s="1">
        <v>3.2490000000000001E-6</v>
      </c>
      <c r="E310">
        <v>240</v>
      </c>
      <c r="G310">
        <v>1</v>
      </c>
      <c r="H310">
        <v>5</v>
      </c>
      <c r="I310">
        <v>0</v>
      </c>
      <c r="J310">
        <v>0</v>
      </c>
      <c r="K310">
        <v>0</v>
      </c>
      <c r="L310">
        <v>0</v>
      </c>
      <c r="M310" t="s">
        <v>11</v>
      </c>
      <c r="N310">
        <v>0</v>
      </c>
      <c r="O310">
        <v>4</v>
      </c>
      <c r="P310">
        <v>1</v>
      </c>
      <c r="Q310">
        <v>0</v>
      </c>
      <c r="R310">
        <v>2</v>
      </c>
      <c r="S310">
        <v>0</v>
      </c>
      <c r="T310" t="s">
        <v>11</v>
      </c>
      <c r="U310">
        <v>1</v>
      </c>
      <c r="V310">
        <v>13</v>
      </c>
      <c r="W310">
        <v>4</v>
      </c>
      <c r="X310">
        <v>1</v>
      </c>
      <c r="Y310">
        <v>2.5</v>
      </c>
      <c r="Z310">
        <v>3</v>
      </c>
      <c r="AA310" t="s">
        <v>11</v>
      </c>
      <c r="AB310">
        <v>3</v>
      </c>
      <c r="AC310">
        <f t="shared" si="83"/>
        <v>78.594999999999999</v>
      </c>
      <c r="AD310">
        <f t="shared" si="84"/>
        <v>726.65000000000009</v>
      </c>
      <c r="AE310">
        <f t="shared" si="85"/>
        <v>179.55999999999997</v>
      </c>
      <c r="AF310">
        <f t="shared" si="86"/>
        <v>49.022999999999996</v>
      </c>
      <c r="AG310">
        <f t="shared" si="87"/>
        <v>216.86999999999998</v>
      </c>
      <c r="AH310">
        <f t="shared" si="88"/>
        <v>187.47500000000002</v>
      </c>
      <c r="AI310">
        <f t="shared" si="71"/>
        <v>1.2723455690565558E-2</v>
      </c>
      <c r="AJ310">
        <f t="shared" si="72"/>
        <v>1.789031858528865E-2</v>
      </c>
      <c r="AK310">
        <f t="shared" si="73"/>
        <v>2.2276676319893076E-2</v>
      </c>
      <c r="AL310">
        <f t="shared" si="74"/>
        <v>2.0398588417681499E-2</v>
      </c>
      <c r="AM310">
        <f t="shared" si="75"/>
        <v>1.1527643288606079E-2</v>
      </c>
      <c r="AN310">
        <f t="shared" si="76"/>
        <v>1.6002133617815707E-2</v>
      </c>
    </row>
    <row r="311" spans="1:40" x14ac:dyDescent="0.25">
      <c r="A311" t="s">
        <v>315</v>
      </c>
      <c r="B311">
        <v>30.9</v>
      </c>
      <c r="C311">
        <v>7.0800999999999998</v>
      </c>
      <c r="D311" s="1">
        <v>3.252E-6</v>
      </c>
      <c r="E311">
        <v>240</v>
      </c>
      <c r="G311">
        <v>1</v>
      </c>
      <c r="H311">
        <v>9</v>
      </c>
      <c r="I311">
        <v>3</v>
      </c>
      <c r="J311">
        <v>1</v>
      </c>
      <c r="K311">
        <v>1</v>
      </c>
      <c r="L311">
        <v>1</v>
      </c>
      <c r="M311" t="s">
        <v>11</v>
      </c>
      <c r="N311">
        <v>0</v>
      </c>
      <c r="O311">
        <v>8</v>
      </c>
      <c r="P311">
        <v>0</v>
      </c>
      <c r="Q311">
        <v>1</v>
      </c>
      <c r="R311">
        <v>1</v>
      </c>
      <c r="S311">
        <v>0</v>
      </c>
      <c r="T311" t="s">
        <v>11</v>
      </c>
      <c r="U311">
        <v>1</v>
      </c>
      <c r="V311">
        <v>26</v>
      </c>
      <c r="W311">
        <v>6</v>
      </c>
      <c r="X311">
        <v>2</v>
      </c>
      <c r="Y311">
        <v>2</v>
      </c>
      <c r="Z311">
        <v>2</v>
      </c>
      <c r="AA311" t="s">
        <v>11</v>
      </c>
      <c r="AB311">
        <v>4</v>
      </c>
      <c r="AC311">
        <f t="shared" si="83"/>
        <v>78.209999999999994</v>
      </c>
      <c r="AD311">
        <f t="shared" si="84"/>
        <v>721.09</v>
      </c>
      <c r="AE311">
        <f t="shared" si="85"/>
        <v>178.19</v>
      </c>
      <c r="AF311">
        <f t="shared" si="86"/>
        <v>49.253</v>
      </c>
      <c r="AG311">
        <f t="shared" si="87"/>
        <v>216.52999999999997</v>
      </c>
      <c r="AH311">
        <f t="shared" si="88"/>
        <v>187.44000000000003</v>
      </c>
      <c r="AI311">
        <f t="shared" si="71"/>
        <v>1.2786088735455826E-2</v>
      </c>
      <c r="AJ311">
        <f t="shared" si="72"/>
        <v>3.6056525537727604E-2</v>
      </c>
      <c r="AK311">
        <f t="shared" si="73"/>
        <v>3.3671923228015044E-2</v>
      </c>
      <c r="AL311">
        <f t="shared" si="74"/>
        <v>4.0606663553489131E-2</v>
      </c>
      <c r="AM311">
        <f t="shared" si="75"/>
        <v>9.2365953909389013E-3</v>
      </c>
      <c r="AN311">
        <f t="shared" si="76"/>
        <v>1.0670081092616303E-2</v>
      </c>
    </row>
    <row r="312" spans="1:40" x14ac:dyDescent="0.25">
      <c r="A312" t="s">
        <v>316</v>
      </c>
      <c r="B312">
        <v>30.9</v>
      </c>
      <c r="C312">
        <v>7.0998999999999999</v>
      </c>
      <c r="D312" s="1">
        <v>3.2540000000000001E-6</v>
      </c>
      <c r="E312">
        <v>240</v>
      </c>
      <c r="G312">
        <v>0</v>
      </c>
      <c r="H312">
        <v>10</v>
      </c>
      <c r="I312">
        <v>0</v>
      </c>
      <c r="J312">
        <v>0</v>
      </c>
      <c r="K312">
        <v>0</v>
      </c>
      <c r="L312">
        <v>1</v>
      </c>
      <c r="M312" t="s">
        <v>11</v>
      </c>
      <c r="N312">
        <v>0</v>
      </c>
      <c r="O312">
        <v>10</v>
      </c>
      <c r="P312">
        <v>1</v>
      </c>
      <c r="Q312">
        <v>0</v>
      </c>
      <c r="R312">
        <v>1</v>
      </c>
      <c r="S312">
        <v>1</v>
      </c>
      <c r="T312" t="s">
        <v>11</v>
      </c>
      <c r="U312">
        <v>0</v>
      </c>
      <c r="V312">
        <v>33</v>
      </c>
      <c r="W312">
        <v>3</v>
      </c>
      <c r="X312">
        <v>0</v>
      </c>
      <c r="Y312">
        <v>1</v>
      </c>
      <c r="Z312">
        <v>1.5</v>
      </c>
      <c r="AA312" t="s">
        <v>11</v>
      </c>
      <c r="AB312">
        <v>5</v>
      </c>
      <c r="AC312">
        <f t="shared" si="83"/>
        <v>77.825000000000003</v>
      </c>
      <c r="AD312">
        <f t="shared" si="84"/>
        <v>715.53000000000009</v>
      </c>
      <c r="AE312">
        <f t="shared" si="85"/>
        <v>176.82</v>
      </c>
      <c r="AF312">
        <f t="shared" si="86"/>
        <v>49.482999999999997</v>
      </c>
      <c r="AG312">
        <f t="shared" si="87"/>
        <v>216.19</v>
      </c>
      <c r="AH312">
        <f t="shared" si="88"/>
        <v>187.405</v>
      </c>
      <c r="AI312">
        <f t="shared" si="71"/>
        <v>0</v>
      </c>
      <c r="AJ312">
        <f t="shared" si="72"/>
        <v>4.6119659553058565E-2</v>
      </c>
      <c r="AK312">
        <f t="shared" si="73"/>
        <v>1.6966406515100101E-2</v>
      </c>
      <c r="AL312">
        <f t="shared" si="74"/>
        <v>0</v>
      </c>
      <c r="AM312">
        <f t="shared" si="75"/>
        <v>4.6255608492529717E-3</v>
      </c>
      <c r="AN312">
        <f t="shared" si="76"/>
        <v>8.0040553880632859E-3</v>
      </c>
    </row>
    <row r="313" spans="1:40" x14ac:dyDescent="0.25">
      <c r="A313" t="s">
        <v>317</v>
      </c>
      <c r="B313">
        <v>30.9</v>
      </c>
      <c r="C313">
        <v>7.1182999999999996</v>
      </c>
      <c r="D313" s="1">
        <v>3.2449999999999998E-6</v>
      </c>
      <c r="E313">
        <v>240</v>
      </c>
      <c r="G313">
        <v>2</v>
      </c>
      <c r="H313">
        <v>3</v>
      </c>
      <c r="I313">
        <v>0</v>
      </c>
      <c r="J313">
        <v>1</v>
      </c>
      <c r="K313">
        <v>1</v>
      </c>
      <c r="L313">
        <v>1</v>
      </c>
      <c r="M313" t="s">
        <v>11</v>
      </c>
      <c r="N313">
        <v>1</v>
      </c>
      <c r="O313">
        <v>7</v>
      </c>
      <c r="P313">
        <v>2</v>
      </c>
      <c r="Q313">
        <v>2</v>
      </c>
      <c r="R313">
        <v>1</v>
      </c>
      <c r="S313">
        <v>0</v>
      </c>
      <c r="T313" t="s">
        <v>11</v>
      </c>
      <c r="U313">
        <v>4</v>
      </c>
      <c r="V313">
        <v>25</v>
      </c>
      <c r="W313">
        <v>3</v>
      </c>
      <c r="X313">
        <v>3</v>
      </c>
      <c r="Y313">
        <v>2</v>
      </c>
      <c r="Z313">
        <v>3</v>
      </c>
      <c r="AA313" t="s">
        <v>11</v>
      </c>
      <c r="AB313">
        <v>6</v>
      </c>
      <c r="AC313">
        <f t="shared" si="83"/>
        <v>77.44</v>
      </c>
      <c r="AD313">
        <f t="shared" si="84"/>
        <v>709.97</v>
      </c>
      <c r="AE313">
        <f t="shared" si="85"/>
        <v>175.45</v>
      </c>
      <c r="AF313">
        <f t="shared" si="86"/>
        <v>49.713000000000001</v>
      </c>
      <c r="AG313">
        <f t="shared" si="87"/>
        <v>215.85</v>
      </c>
      <c r="AH313">
        <f t="shared" si="88"/>
        <v>187.37</v>
      </c>
      <c r="AI313">
        <f t="shared" si="71"/>
        <v>5.1652892561983473E-2</v>
      </c>
      <c r="AJ313">
        <f t="shared" si="72"/>
        <v>3.521275546854092E-2</v>
      </c>
      <c r="AK313">
        <f t="shared" si="73"/>
        <v>1.7098888572242805E-2</v>
      </c>
      <c r="AL313">
        <f t="shared" si="74"/>
        <v>6.0346388268662121E-2</v>
      </c>
      <c r="AM313">
        <f t="shared" si="75"/>
        <v>9.2656937688209411E-3</v>
      </c>
      <c r="AN313">
        <f t="shared" si="76"/>
        <v>1.6011101030047499E-2</v>
      </c>
    </row>
    <row r="314" spans="1:40" x14ac:dyDescent="0.25">
      <c r="A314" t="s">
        <v>318</v>
      </c>
      <c r="B314">
        <v>30.9</v>
      </c>
      <c r="C314">
        <v>7.1416000000000004</v>
      </c>
      <c r="D314" s="1">
        <v>2.6429999999999999E-6</v>
      </c>
      <c r="E314">
        <v>240</v>
      </c>
      <c r="G314">
        <v>2</v>
      </c>
      <c r="H314">
        <v>9</v>
      </c>
      <c r="I314">
        <v>0</v>
      </c>
      <c r="J314">
        <v>0</v>
      </c>
      <c r="K314">
        <v>4</v>
      </c>
      <c r="L314">
        <v>3</v>
      </c>
      <c r="M314" t="s">
        <v>11</v>
      </c>
      <c r="N314">
        <v>1</v>
      </c>
      <c r="O314">
        <v>7</v>
      </c>
      <c r="P314">
        <v>1</v>
      </c>
      <c r="Q314">
        <v>0</v>
      </c>
      <c r="R314">
        <v>4</v>
      </c>
      <c r="S314">
        <v>0</v>
      </c>
      <c r="T314" t="s">
        <v>11</v>
      </c>
      <c r="U314">
        <v>4</v>
      </c>
      <c r="V314">
        <v>28</v>
      </c>
      <c r="W314">
        <v>3</v>
      </c>
      <c r="X314">
        <v>1.5</v>
      </c>
      <c r="Y314">
        <v>11.5</v>
      </c>
      <c r="Z314">
        <v>3</v>
      </c>
      <c r="AA314" t="s">
        <v>11</v>
      </c>
      <c r="AB314">
        <v>7</v>
      </c>
      <c r="AC314">
        <f t="shared" si="83"/>
        <v>77.055000000000007</v>
      </c>
      <c r="AD314">
        <f t="shared" si="84"/>
        <v>704.41000000000008</v>
      </c>
      <c r="AE314">
        <f t="shared" si="85"/>
        <v>174.07999999999998</v>
      </c>
      <c r="AF314">
        <f t="shared" si="86"/>
        <v>49.942999999999998</v>
      </c>
      <c r="AG314">
        <f t="shared" si="87"/>
        <v>215.51</v>
      </c>
      <c r="AH314">
        <f t="shared" si="88"/>
        <v>187.33500000000001</v>
      </c>
      <c r="AI314">
        <f t="shared" si="71"/>
        <v>5.1910972681850624E-2</v>
      </c>
      <c r="AJ314">
        <f t="shared" si="72"/>
        <v>3.9749577660737348E-2</v>
      </c>
      <c r="AK314">
        <f t="shared" si="73"/>
        <v>1.7233455882352942E-2</v>
      </c>
      <c r="AL314">
        <f t="shared" si="74"/>
        <v>3.0034239032497047E-2</v>
      </c>
      <c r="AM314">
        <f t="shared" si="75"/>
        <v>5.3361792956243333E-2</v>
      </c>
      <c r="AN314">
        <f t="shared" si="76"/>
        <v>1.6014092401313153E-2</v>
      </c>
    </row>
    <row r="315" spans="1:40" x14ac:dyDescent="0.25">
      <c r="A315" t="s">
        <v>319</v>
      </c>
      <c r="B315">
        <v>30.9</v>
      </c>
      <c r="C315">
        <v>7.1634000000000002</v>
      </c>
      <c r="D315" s="1">
        <v>3.2509999999999999E-6</v>
      </c>
      <c r="E315">
        <v>240</v>
      </c>
      <c r="G315">
        <v>1</v>
      </c>
      <c r="H315">
        <v>10</v>
      </c>
      <c r="I315">
        <v>1</v>
      </c>
      <c r="J315">
        <v>0</v>
      </c>
      <c r="K315">
        <v>2</v>
      </c>
      <c r="L315">
        <v>2</v>
      </c>
      <c r="M315" t="s">
        <v>11</v>
      </c>
      <c r="N315">
        <v>0</v>
      </c>
      <c r="O315">
        <v>17</v>
      </c>
      <c r="P315">
        <v>1</v>
      </c>
      <c r="Q315">
        <v>1</v>
      </c>
      <c r="R315">
        <v>1</v>
      </c>
      <c r="S315">
        <v>3</v>
      </c>
      <c r="T315" t="s">
        <v>11</v>
      </c>
      <c r="U315">
        <v>2</v>
      </c>
      <c r="V315">
        <v>42</v>
      </c>
      <c r="W315">
        <v>4</v>
      </c>
      <c r="X315">
        <v>4</v>
      </c>
      <c r="Y315">
        <v>8</v>
      </c>
      <c r="Z315">
        <v>8</v>
      </c>
      <c r="AA315" t="s">
        <v>11</v>
      </c>
      <c r="AB315">
        <v>8</v>
      </c>
      <c r="AC315">
        <f t="shared" si="83"/>
        <v>76.67</v>
      </c>
      <c r="AD315">
        <f t="shared" si="84"/>
        <v>698.85</v>
      </c>
      <c r="AE315">
        <f t="shared" si="85"/>
        <v>172.70999999999998</v>
      </c>
      <c r="AF315">
        <f t="shared" si="86"/>
        <v>50.173000000000002</v>
      </c>
      <c r="AG315">
        <f t="shared" si="87"/>
        <v>215.17</v>
      </c>
      <c r="AH315">
        <f t="shared" si="88"/>
        <v>187.3</v>
      </c>
      <c r="AI315">
        <f t="shared" si="71"/>
        <v>2.6085822355549758E-2</v>
      </c>
      <c r="AJ315">
        <f t="shared" si="72"/>
        <v>6.0098733633826999E-2</v>
      </c>
      <c r="AK315">
        <f t="shared" si="73"/>
        <v>2.3160210757917899E-2</v>
      </c>
      <c r="AL315">
        <f t="shared" si="74"/>
        <v>7.9724154425687116E-2</v>
      </c>
      <c r="AM315">
        <f t="shared" si="75"/>
        <v>3.7179904261746527E-2</v>
      </c>
      <c r="AN315">
        <f t="shared" si="76"/>
        <v>4.271222637479978E-2</v>
      </c>
    </row>
    <row r="316" spans="1:40" x14ac:dyDescent="0.25">
      <c r="A316" t="s">
        <v>320</v>
      </c>
      <c r="B316">
        <v>30.9</v>
      </c>
      <c r="C316">
        <v>7.1833</v>
      </c>
      <c r="D316" s="1">
        <v>2.7199999999999998E-6</v>
      </c>
      <c r="E316">
        <v>240</v>
      </c>
      <c r="G316">
        <v>3</v>
      </c>
      <c r="H316">
        <v>11</v>
      </c>
      <c r="I316">
        <v>6</v>
      </c>
      <c r="J316">
        <v>0</v>
      </c>
      <c r="K316">
        <v>4</v>
      </c>
      <c r="L316">
        <v>1</v>
      </c>
      <c r="M316" t="s">
        <v>11</v>
      </c>
      <c r="N316">
        <v>1</v>
      </c>
      <c r="O316">
        <v>10</v>
      </c>
      <c r="P316">
        <v>4</v>
      </c>
      <c r="Q316">
        <v>1</v>
      </c>
      <c r="R316">
        <v>1</v>
      </c>
      <c r="S316">
        <v>1</v>
      </c>
      <c r="T316" t="s">
        <v>11</v>
      </c>
      <c r="U316">
        <v>6</v>
      </c>
      <c r="V316">
        <v>32</v>
      </c>
      <c r="W316">
        <v>11.5</v>
      </c>
      <c r="X316">
        <v>2</v>
      </c>
      <c r="Y316">
        <v>6</v>
      </c>
      <c r="Z316">
        <v>7</v>
      </c>
      <c r="AA316" t="s">
        <v>11</v>
      </c>
      <c r="AB316">
        <v>9</v>
      </c>
      <c r="AC316">
        <f t="shared" si="83"/>
        <v>76.284999999999997</v>
      </c>
      <c r="AD316">
        <f t="shared" si="84"/>
        <v>693.29000000000008</v>
      </c>
      <c r="AE316">
        <f t="shared" si="85"/>
        <v>171.33999999999997</v>
      </c>
      <c r="AF316">
        <f t="shared" si="86"/>
        <v>50.402999999999999</v>
      </c>
      <c r="AG316">
        <f t="shared" si="87"/>
        <v>214.82999999999998</v>
      </c>
      <c r="AH316">
        <f t="shared" si="88"/>
        <v>187.26500000000001</v>
      </c>
      <c r="AI316">
        <f t="shared" si="71"/>
        <v>7.8652421839155801E-2</v>
      </c>
      <c r="AJ316">
        <f t="shared" si="72"/>
        <v>4.6156730949530496E-2</v>
      </c>
      <c r="AK316">
        <f t="shared" si="73"/>
        <v>6.7118010972335718E-2</v>
      </c>
      <c r="AL316">
        <f t="shared" si="74"/>
        <v>3.9680177767196401E-2</v>
      </c>
      <c r="AM316">
        <f t="shared" si="75"/>
        <v>2.7929060187124707E-2</v>
      </c>
      <c r="AN316">
        <f t="shared" si="76"/>
        <v>3.7380183162897498E-2</v>
      </c>
    </row>
    <row r="317" spans="1:40" x14ac:dyDescent="0.25">
      <c r="A317" t="s">
        <v>321</v>
      </c>
      <c r="B317">
        <v>30.9</v>
      </c>
      <c r="C317">
        <v>7.1993999999999998</v>
      </c>
      <c r="D317" s="1">
        <v>3.2650000000000001E-6</v>
      </c>
      <c r="E317">
        <v>240</v>
      </c>
      <c r="G317">
        <v>0</v>
      </c>
      <c r="H317">
        <v>10</v>
      </c>
      <c r="I317">
        <v>2</v>
      </c>
      <c r="J317">
        <v>0</v>
      </c>
      <c r="K317">
        <v>6</v>
      </c>
      <c r="L317">
        <v>2</v>
      </c>
      <c r="M317" t="s">
        <v>11</v>
      </c>
      <c r="N317">
        <v>0</v>
      </c>
      <c r="O317">
        <v>16</v>
      </c>
      <c r="P317">
        <v>1</v>
      </c>
      <c r="Q317">
        <v>3</v>
      </c>
      <c r="R317">
        <v>2</v>
      </c>
      <c r="S317">
        <v>2</v>
      </c>
      <c r="T317" t="s">
        <v>11</v>
      </c>
      <c r="U317">
        <v>1</v>
      </c>
      <c r="V317">
        <v>40</v>
      </c>
      <c r="W317">
        <v>8</v>
      </c>
      <c r="X317">
        <v>4</v>
      </c>
      <c r="Y317">
        <v>10</v>
      </c>
      <c r="Z317">
        <v>6</v>
      </c>
      <c r="AA317" t="s">
        <v>11</v>
      </c>
      <c r="AB317">
        <v>10</v>
      </c>
      <c r="AC317">
        <f t="shared" si="83"/>
        <v>75.900000000000006</v>
      </c>
      <c r="AD317">
        <f t="shared" si="84"/>
        <v>687.73</v>
      </c>
      <c r="AE317">
        <f t="shared" si="85"/>
        <v>169.97</v>
      </c>
      <c r="AF317">
        <f t="shared" si="86"/>
        <v>50.632999999999996</v>
      </c>
      <c r="AG317">
        <f t="shared" si="87"/>
        <v>214.48999999999998</v>
      </c>
      <c r="AH317">
        <f t="shared" si="88"/>
        <v>187.23000000000002</v>
      </c>
      <c r="AI317">
        <f t="shared" si="71"/>
        <v>1.3175230566534914E-2</v>
      </c>
      <c r="AJ317">
        <f t="shared" si="72"/>
        <v>5.8162360228578076E-2</v>
      </c>
      <c r="AK317">
        <f t="shared" si="73"/>
        <v>4.7067129493440017E-2</v>
      </c>
      <c r="AL317">
        <f t="shared" si="74"/>
        <v>7.8999861750241943E-2</v>
      </c>
      <c r="AM317">
        <f t="shared" si="75"/>
        <v>4.6622220150123551E-2</v>
      </c>
      <c r="AN317">
        <f t="shared" si="76"/>
        <v>3.2046146450889275E-2</v>
      </c>
    </row>
    <row r="318" spans="1:40" x14ac:dyDescent="0.25">
      <c r="A318" t="s">
        <v>322</v>
      </c>
      <c r="B318">
        <v>30.9</v>
      </c>
      <c r="C318">
        <v>7.2218999999999998</v>
      </c>
      <c r="D318" s="1">
        <v>2.8870000000000001E-6</v>
      </c>
      <c r="E318">
        <v>240</v>
      </c>
      <c r="G318">
        <v>0</v>
      </c>
      <c r="H318">
        <v>18</v>
      </c>
      <c r="I318">
        <v>2</v>
      </c>
      <c r="J318">
        <v>0</v>
      </c>
      <c r="K318">
        <v>0</v>
      </c>
      <c r="L318">
        <v>3</v>
      </c>
      <c r="M318" t="s">
        <v>11</v>
      </c>
      <c r="N318">
        <v>2</v>
      </c>
      <c r="O318">
        <v>18</v>
      </c>
      <c r="P318">
        <v>2</v>
      </c>
      <c r="Q318">
        <v>1</v>
      </c>
      <c r="R318">
        <v>4</v>
      </c>
      <c r="S318">
        <v>1</v>
      </c>
      <c r="T318" t="s">
        <v>11</v>
      </c>
      <c r="U318">
        <v>2.5</v>
      </c>
      <c r="V318">
        <v>53.5</v>
      </c>
      <c r="W318">
        <v>7</v>
      </c>
      <c r="X318">
        <v>3</v>
      </c>
      <c r="Y318">
        <v>4</v>
      </c>
      <c r="Z318">
        <v>6</v>
      </c>
      <c r="AA318" t="s">
        <v>11</v>
      </c>
      <c r="AB318">
        <v>11</v>
      </c>
      <c r="AC318">
        <f t="shared" si="83"/>
        <v>75.515000000000001</v>
      </c>
      <c r="AD318">
        <f t="shared" si="84"/>
        <v>682.17000000000007</v>
      </c>
      <c r="AE318">
        <f t="shared" si="85"/>
        <v>168.6</v>
      </c>
      <c r="AF318">
        <f t="shared" si="86"/>
        <v>50.863</v>
      </c>
      <c r="AG318">
        <f t="shared" si="87"/>
        <v>214.14999999999998</v>
      </c>
      <c r="AH318">
        <f t="shared" si="88"/>
        <v>187.19500000000002</v>
      </c>
      <c r="AI318">
        <f t="shared" si="71"/>
        <v>3.310600542938489E-2</v>
      </c>
      <c r="AJ318">
        <f t="shared" si="72"/>
        <v>7.842619874811263E-2</v>
      </c>
      <c r="AK318">
        <f t="shared" si="73"/>
        <v>4.151838671411625E-2</v>
      </c>
      <c r="AL318">
        <f t="shared" si="74"/>
        <v>5.898197117747675E-2</v>
      </c>
      <c r="AM318">
        <f t="shared" si="75"/>
        <v>1.867849638104133E-2</v>
      </c>
      <c r="AN318">
        <f t="shared" si="76"/>
        <v>3.20521381447154E-2</v>
      </c>
    </row>
    <row r="319" spans="1:40" x14ac:dyDescent="0.25">
      <c r="A319" t="s">
        <v>323</v>
      </c>
      <c r="B319">
        <v>30.9</v>
      </c>
      <c r="C319">
        <v>7.2423000000000002</v>
      </c>
      <c r="D319" s="1">
        <v>3.1990000000000002E-6</v>
      </c>
      <c r="E319">
        <v>240</v>
      </c>
      <c r="G319">
        <v>1</v>
      </c>
      <c r="H319">
        <v>10</v>
      </c>
      <c r="I319">
        <v>3</v>
      </c>
      <c r="J319">
        <v>0</v>
      </c>
      <c r="K319">
        <v>3</v>
      </c>
      <c r="L319">
        <v>1</v>
      </c>
      <c r="M319" t="s">
        <v>11</v>
      </c>
      <c r="N319">
        <v>3</v>
      </c>
      <c r="O319">
        <v>23</v>
      </c>
      <c r="P319">
        <v>6</v>
      </c>
      <c r="Q319">
        <v>1</v>
      </c>
      <c r="R319">
        <v>1</v>
      </c>
      <c r="S319">
        <v>3</v>
      </c>
      <c r="T319" t="s">
        <v>11</v>
      </c>
      <c r="U319">
        <v>5</v>
      </c>
      <c r="V319">
        <v>64</v>
      </c>
      <c r="W319">
        <v>15</v>
      </c>
      <c r="X319">
        <v>2</v>
      </c>
      <c r="Y319">
        <v>8</v>
      </c>
      <c r="Z319">
        <v>8</v>
      </c>
      <c r="AA319" t="s">
        <v>11</v>
      </c>
      <c r="AB319">
        <v>12</v>
      </c>
      <c r="AC319">
        <f t="shared" si="83"/>
        <v>75.13</v>
      </c>
      <c r="AD319">
        <f t="shared" si="84"/>
        <v>676.61</v>
      </c>
      <c r="AE319">
        <f t="shared" si="85"/>
        <v>167.23</v>
      </c>
      <c r="AF319">
        <f t="shared" si="86"/>
        <v>51.092999999999996</v>
      </c>
      <c r="AG319">
        <f t="shared" si="87"/>
        <v>213.80999999999997</v>
      </c>
      <c r="AH319">
        <f t="shared" si="88"/>
        <v>187.16000000000003</v>
      </c>
      <c r="AI319">
        <f t="shared" si="71"/>
        <v>6.65513110608279E-2</v>
      </c>
      <c r="AJ319">
        <f t="shared" si="72"/>
        <v>9.4589202051403323E-2</v>
      </c>
      <c r="AK319">
        <f t="shared" si="73"/>
        <v>8.9696824732404479E-2</v>
      </c>
      <c r="AL319">
        <f t="shared" si="74"/>
        <v>3.9144305482159983E-2</v>
      </c>
      <c r="AM319">
        <f t="shared" si="75"/>
        <v>3.7416397736307942E-2</v>
      </c>
      <c r="AN319">
        <f t="shared" si="76"/>
        <v>4.2744176106005553E-2</v>
      </c>
    </row>
    <row r="320" spans="1:40" x14ac:dyDescent="0.25">
      <c r="A320" t="s">
        <v>324</v>
      </c>
      <c r="B320">
        <v>30.9</v>
      </c>
      <c r="C320">
        <v>7.2594000000000003</v>
      </c>
      <c r="D320" s="1">
        <v>2.8430000000000001E-6</v>
      </c>
      <c r="E320">
        <v>240</v>
      </c>
      <c r="G320">
        <v>1</v>
      </c>
      <c r="H320">
        <v>6</v>
      </c>
      <c r="I320">
        <v>4</v>
      </c>
      <c r="J320">
        <v>1</v>
      </c>
      <c r="K320">
        <v>1</v>
      </c>
      <c r="L320">
        <v>1</v>
      </c>
      <c r="M320" t="s">
        <v>11</v>
      </c>
      <c r="N320">
        <v>1</v>
      </c>
      <c r="O320">
        <v>25</v>
      </c>
      <c r="P320">
        <v>2</v>
      </c>
      <c r="Q320">
        <v>0</v>
      </c>
      <c r="R320">
        <v>1</v>
      </c>
      <c r="S320">
        <v>3</v>
      </c>
      <c r="T320" t="s">
        <v>11</v>
      </c>
      <c r="U320">
        <v>5</v>
      </c>
      <c r="V320">
        <v>60</v>
      </c>
      <c r="W320">
        <v>11</v>
      </c>
      <c r="X320">
        <v>0.5</v>
      </c>
      <c r="Y320">
        <v>4</v>
      </c>
      <c r="Z320">
        <v>11</v>
      </c>
      <c r="AA320" t="s">
        <v>11</v>
      </c>
      <c r="AB320">
        <v>13</v>
      </c>
      <c r="AC320">
        <f t="shared" si="83"/>
        <v>74.745000000000005</v>
      </c>
      <c r="AD320">
        <f t="shared" si="84"/>
        <v>671.05000000000007</v>
      </c>
      <c r="AE320">
        <f t="shared" si="85"/>
        <v>165.85999999999999</v>
      </c>
      <c r="AF320">
        <f t="shared" si="86"/>
        <v>51.323</v>
      </c>
      <c r="AG320">
        <f t="shared" si="87"/>
        <v>213.47</v>
      </c>
      <c r="AH320">
        <f t="shared" si="88"/>
        <v>187.125</v>
      </c>
      <c r="AI320">
        <f t="shared" si="71"/>
        <v>6.689410662920596E-2</v>
      </c>
      <c r="AJ320">
        <f t="shared" si="72"/>
        <v>8.9412115341628781E-2</v>
      </c>
      <c r="AK320">
        <f t="shared" si="73"/>
        <v>6.6320993609067888E-2</v>
      </c>
      <c r="AL320">
        <f t="shared" si="74"/>
        <v>9.7422208366619249E-3</v>
      </c>
      <c r="AM320">
        <f t="shared" si="75"/>
        <v>1.8737995971330867E-2</v>
      </c>
      <c r="AN320">
        <f t="shared" si="76"/>
        <v>5.8784235136940546E-2</v>
      </c>
    </row>
    <row r="321" spans="1:40" x14ac:dyDescent="0.25">
      <c r="A321" t="s">
        <v>325</v>
      </c>
      <c r="B321">
        <v>30.9</v>
      </c>
      <c r="C321">
        <v>7.2790999999999997</v>
      </c>
      <c r="D321" s="1">
        <v>3.2569999999999999E-6</v>
      </c>
      <c r="E321">
        <v>240</v>
      </c>
      <c r="G321">
        <v>2</v>
      </c>
      <c r="H321">
        <v>14</v>
      </c>
      <c r="I321">
        <v>4</v>
      </c>
      <c r="J321">
        <v>1</v>
      </c>
      <c r="K321">
        <v>2</v>
      </c>
      <c r="L321">
        <v>1</v>
      </c>
      <c r="M321" t="s">
        <v>11</v>
      </c>
      <c r="N321">
        <v>3</v>
      </c>
      <c r="O321">
        <v>10</v>
      </c>
      <c r="P321">
        <v>4</v>
      </c>
      <c r="Q321">
        <v>1</v>
      </c>
      <c r="R321">
        <v>8</v>
      </c>
      <c r="S321">
        <v>2</v>
      </c>
      <c r="T321" t="s">
        <v>11</v>
      </c>
      <c r="U321">
        <v>8</v>
      </c>
      <c r="V321">
        <v>51</v>
      </c>
      <c r="W321">
        <v>18</v>
      </c>
      <c r="X321">
        <v>4</v>
      </c>
      <c r="Y321">
        <v>14</v>
      </c>
      <c r="Z321">
        <v>6</v>
      </c>
      <c r="AA321" t="s">
        <v>11</v>
      </c>
      <c r="AB321">
        <v>14</v>
      </c>
      <c r="AC321">
        <f t="shared" si="83"/>
        <v>74.36</v>
      </c>
      <c r="AD321">
        <f t="shared" si="84"/>
        <v>665.49</v>
      </c>
      <c r="AE321">
        <f t="shared" si="85"/>
        <v>164.48999999999998</v>
      </c>
      <c r="AF321">
        <f t="shared" si="86"/>
        <v>51.552999999999997</v>
      </c>
      <c r="AG321">
        <f t="shared" si="87"/>
        <v>213.13</v>
      </c>
      <c r="AH321">
        <f t="shared" si="88"/>
        <v>187.09</v>
      </c>
      <c r="AI321">
        <f t="shared" si="71"/>
        <v>0.10758472296933835</v>
      </c>
      <c r="AJ321">
        <f t="shared" si="72"/>
        <v>7.6635261236081678E-2</v>
      </c>
      <c r="AK321">
        <f t="shared" si="73"/>
        <v>0.10942914462885284</v>
      </c>
      <c r="AL321">
        <f t="shared" si="74"/>
        <v>7.7590052955211153E-2</v>
      </c>
      <c r="AM321">
        <f t="shared" si="75"/>
        <v>6.5687608501853331E-2</v>
      </c>
      <c r="AN321">
        <f t="shared" si="76"/>
        <v>3.2070126677000377E-2</v>
      </c>
    </row>
    <row r="322" spans="1:40" x14ac:dyDescent="0.25">
      <c r="A322" t="s">
        <v>326</v>
      </c>
      <c r="B322">
        <v>30.9</v>
      </c>
      <c r="C322">
        <v>7.2994000000000003</v>
      </c>
      <c r="D322" s="1">
        <v>3.1109999999999999E-6</v>
      </c>
      <c r="E322">
        <v>240</v>
      </c>
      <c r="G322">
        <v>1</v>
      </c>
      <c r="H322">
        <v>10</v>
      </c>
      <c r="I322">
        <v>3</v>
      </c>
      <c r="J322">
        <v>1</v>
      </c>
      <c r="K322">
        <v>2</v>
      </c>
      <c r="L322">
        <v>1</v>
      </c>
      <c r="M322" t="s">
        <v>11</v>
      </c>
      <c r="N322">
        <v>4</v>
      </c>
      <c r="O322">
        <v>21</v>
      </c>
      <c r="P322">
        <v>3</v>
      </c>
      <c r="Q322">
        <v>1</v>
      </c>
      <c r="R322">
        <v>3</v>
      </c>
      <c r="S322">
        <v>7</v>
      </c>
      <c r="T322" t="s">
        <v>11</v>
      </c>
      <c r="U322">
        <v>10</v>
      </c>
      <c r="V322">
        <v>64</v>
      </c>
      <c r="W322">
        <v>13</v>
      </c>
      <c r="X322">
        <v>4</v>
      </c>
      <c r="Y322">
        <v>10</v>
      </c>
      <c r="Z322">
        <v>15</v>
      </c>
      <c r="AA322" t="s">
        <v>11</v>
      </c>
      <c r="AB322">
        <v>15</v>
      </c>
      <c r="AC322">
        <f t="shared" si="83"/>
        <v>73.974999999999994</v>
      </c>
      <c r="AD322">
        <f t="shared" si="84"/>
        <v>659.93000000000006</v>
      </c>
      <c r="AE322">
        <f t="shared" si="85"/>
        <v>163.11999999999998</v>
      </c>
      <c r="AF322">
        <f t="shared" si="86"/>
        <v>51.783000000000001</v>
      </c>
      <c r="AG322">
        <f t="shared" si="87"/>
        <v>212.79</v>
      </c>
      <c r="AH322">
        <f t="shared" si="88"/>
        <v>187.05500000000001</v>
      </c>
      <c r="AI322">
        <f t="shared" si="71"/>
        <v>0.13518080432578575</v>
      </c>
      <c r="AJ322">
        <f t="shared" si="72"/>
        <v>9.6979982725440561E-2</v>
      </c>
      <c r="AK322">
        <f t="shared" si="73"/>
        <v>7.9695929377145674E-2</v>
      </c>
      <c r="AL322">
        <f t="shared" si="74"/>
        <v>7.7245428036228109E-2</v>
      </c>
      <c r="AM322">
        <f t="shared" si="75"/>
        <v>4.699468960007519E-2</v>
      </c>
      <c r="AN322">
        <f t="shared" si="76"/>
        <v>8.0190318355563867E-2</v>
      </c>
    </row>
    <row r="323" spans="1:40" x14ac:dyDescent="0.25">
      <c r="A323" t="s">
        <v>327</v>
      </c>
      <c r="B323">
        <v>30.9</v>
      </c>
      <c r="C323">
        <v>7.3194999999999997</v>
      </c>
      <c r="D323" s="1">
        <v>2.8420000000000001E-6</v>
      </c>
      <c r="E323">
        <v>240</v>
      </c>
      <c r="G323">
        <v>1</v>
      </c>
      <c r="H323">
        <v>6</v>
      </c>
      <c r="I323">
        <v>2</v>
      </c>
      <c r="J323">
        <v>1</v>
      </c>
      <c r="K323">
        <v>0</v>
      </c>
      <c r="L323">
        <v>2</v>
      </c>
      <c r="M323" t="s">
        <v>11</v>
      </c>
      <c r="N323">
        <v>3</v>
      </c>
      <c r="O323">
        <v>21</v>
      </c>
      <c r="P323">
        <v>1</v>
      </c>
      <c r="Q323">
        <v>3</v>
      </c>
      <c r="R323">
        <v>5</v>
      </c>
      <c r="S323">
        <v>5</v>
      </c>
      <c r="T323" t="s">
        <v>11</v>
      </c>
      <c r="U323">
        <v>7</v>
      </c>
      <c r="V323">
        <v>70</v>
      </c>
      <c r="W323">
        <v>12</v>
      </c>
      <c r="X323">
        <v>6</v>
      </c>
      <c r="Y323">
        <v>9</v>
      </c>
      <c r="Z323">
        <v>9</v>
      </c>
      <c r="AA323" t="s">
        <v>11</v>
      </c>
      <c r="AB323">
        <v>16</v>
      </c>
      <c r="AC323">
        <f t="shared" si="83"/>
        <v>73.59</v>
      </c>
      <c r="AD323">
        <f t="shared" si="84"/>
        <v>654.37</v>
      </c>
      <c r="AE323">
        <f t="shared" si="85"/>
        <v>161.75</v>
      </c>
      <c r="AF323">
        <f t="shared" si="86"/>
        <v>52.012999999999998</v>
      </c>
      <c r="AG323">
        <f t="shared" si="87"/>
        <v>212.45</v>
      </c>
      <c r="AH323">
        <f t="shared" si="88"/>
        <v>187.02</v>
      </c>
      <c r="AI323">
        <f t="shared" si="71"/>
        <v>9.5121619785296915E-2</v>
      </c>
      <c r="AJ323">
        <f t="shared" si="72"/>
        <v>0.10697311918333664</v>
      </c>
      <c r="AK323">
        <f t="shared" si="73"/>
        <v>7.4188562596599686E-2</v>
      </c>
      <c r="AL323">
        <f t="shared" si="74"/>
        <v>0.11535577644050526</v>
      </c>
      <c r="AM323">
        <f t="shared" si="75"/>
        <v>4.2362908919745826E-2</v>
      </c>
      <c r="AN323">
        <f t="shared" si="76"/>
        <v>4.8123195380173241E-2</v>
      </c>
    </row>
    <row r="324" spans="1:40" x14ac:dyDescent="0.25">
      <c r="A324" t="s">
        <v>328</v>
      </c>
      <c r="B324">
        <v>30.9</v>
      </c>
      <c r="C324">
        <v>7.3406000000000002</v>
      </c>
      <c r="D324" s="1">
        <v>3.2270000000000002E-6</v>
      </c>
      <c r="E324">
        <v>240</v>
      </c>
      <c r="G324">
        <v>1</v>
      </c>
      <c r="H324">
        <v>9</v>
      </c>
      <c r="I324">
        <v>1</v>
      </c>
      <c r="J324">
        <v>1</v>
      </c>
      <c r="K324">
        <v>1</v>
      </c>
      <c r="L324">
        <v>3</v>
      </c>
      <c r="M324" t="s">
        <v>11</v>
      </c>
      <c r="N324">
        <v>3</v>
      </c>
      <c r="O324">
        <v>19</v>
      </c>
      <c r="P324">
        <v>3</v>
      </c>
      <c r="Q324">
        <v>1</v>
      </c>
      <c r="R324">
        <v>3</v>
      </c>
      <c r="S324">
        <v>5</v>
      </c>
      <c r="T324" t="s">
        <v>11</v>
      </c>
      <c r="U324">
        <v>6</v>
      </c>
      <c r="V324">
        <v>67</v>
      </c>
      <c r="W324">
        <v>11</v>
      </c>
      <c r="X324">
        <v>3</v>
      </c>
      <c r="Y324">
        <v>6</v>
      </c>
      <c r="Z324">
        <v>16</v>
      </c>
      <c r="AA324" t="s">
        <v>11</v>
      </c>
      <c r="AB324">
        <v>17</v>
      </c>
      <c r="AC324">
        <f t="shared" si="83"/>
        <v>73.204999999999998</v>
      </c>
      <c r="AD324">
        <f t="shared" si="84"/>
        <v>648.81000000000006</v>
      </c>
      <c r="AE324">
        <f t="shared" si="85"/>
        <v>160.38</v>
      </c>
      <c r="AF324">
        <f t="shared" si="86"/>
        <v>52.242999999999995</v>
      </c>
      <c r="AG324">
        <f t="shared" si="87"/>
        <v>212.10999999999999</v>
      </c>
      <c r="AH324">
        <f t="shared" si="88"/>
        <v>186.98500000000001</v>
      </c>
      <c r="AI324">
        <f t="shared" si="71"/>
        <v>8.1961614643808481E-2</v>
      </c>
      <c r="AJ324">
        <f t="shared" si="72"/>
        <v>0.10326597925432714</v>
      </c>
      <c r="AK324">
        <f t="shared" si="73"/>
        <v>6.8587105624142664E-2</v>
      </c>
      <c r="AL324">
        <f t="shared" si="74"/>
        <v>5.7423961104837017E-2</v>
      </c>
      <c r="AM324">
        <f t="shared" si="75"/>
        <v>2.8287209466786103E-2</v>
      </c>
      <c r="AN324">
        <f t="shared" si="76"/>
        <v>8.5568361098483828E-2</v>
      </c>
    </row>
    <row r="325" spans="1:40" x14ac:dyDescent="0.25">
      <c r="A325" t="s">
        <v>329</v>
      </c>
      <c r="B325">
        <v>30.9</v>
      </c>
      <c r="C325">
        <v>7.3628</v>
      </c>
      <c r="D325" s="1">
        <v>3.1729999999999999E-6</v>
      </c>
      <c r="E325">
        <v>240</v>
      </c>
      <c r="G325">
        <v>2</v>
      </c>
      <c r="H325">
        <v>16</v>
      </c>
      <c r="I325">
        <v>1</v>
      </c>
      <c r="J325">
        <v>0</v>
      </c>
      <c r="K325">
        <v>0</v>
      </c>
      <c r="L325">
        <v>3</v>
      </c>
      <c r="M325" t="s">
        <v>11</v>
      </c>
      <c r="N325">
        <v>2</v>
      </c>
      <c r="O325">
        <v>18</v>
      </c>
      <c r="P325">
        <v>2</v>
      </c>
      <c r="Q325">
        <v>2</v>
      </c>
      <c r="R325">
        <v>2</v>
      </c>
      <c r="S325">
        <v>4</v>
      </c>
      <c r="T325" t="s">
        <v>11</v>
      </c>
      <c r="U325">
        <v>7</v>
      </c>
      <c r="V325">
        <v>73</v>
      </c>
      <c r="W325">
        <v>10</v>
      </c>
      <c r="X325">
        <v>6</v>
      </c>
      <c r="Y325">
        <v>11</v>
      </c>
      <c r="Z325">
        <v>15</v>
      </c>
      <c r="AA325" t="s">
        <v>11</v>
      </c>
      <c r="AB325">
        <v>18</v>
      </c>
      <c r="AC325">
        <f t="shared" si="83"/>
        <v>72.819999999999993</v>
      </c>
      <c r="AD325">
        <f t="shared" si="84"/>
        <v>643.25</v>
      </c>
      <c r="AE325">
        <f t="shared" si="85"/>
        <v>159.01</v>
      </c>
      <c r="AF325">
        <f t="shared" si="86"/>
        <v>52.472999999999999</v>
      </c>
      <c r="AG325">
        <f t="shared" si="87"/>
        <v>211.76999999999998</v>
      </c>
      <c r="AH325">
        <f t="shared" si="88"/>
        <v>186.95000000000002</v>
      </c>
      <c r="AI325">
        <f t="shared" ref="AI325:AI388" si="89">U325/AC325</f>
        <v>9.6127437517165626E-2</v>
      </c>
      <c r="AJ325">
        <f t="shared" ref="AJ325:AJ388" si="90">V325/AD325</f>
        <v>0.11348620287602021</v>
      </c>
      <c r="AK325">
        <f t="shared" ref="AK325:AK388" si="91">W325/AE325</f>
        <v>6.2889126470033335E-2</v>
      </c>
      <c r="AL325">
        <f t="shared" ref="AL325:AL388" si="92">X325/AF325</f>
        <v>0.11434452003887714</v>
      </c>
      <c r="AM325">
        <f t="shared" ref="AM325:AM388" si="93">Y325/AG325</f>
        <v>5.1943145865797805E-2</v>
      </c>
      <c r="AN325">
        <f t="shared" ref="AN325:AN388" si="94">Z325/AH325</f>
        <v>8.0235357047338848E-2</v>
      </c>
    </row>
    <row r="326" spans="1:40" x14ac:dyDescent="0.25">
      <c r="A326" t="s">
        <v>330</v>
      </c>
      <c r="B326">
        <v>30</v>
      </c>
      <c r="C326">
        <v>7.3803000000000001</v>
      </c>
      <c r="D326" s="1">
        <v>2.137E-6</v>
      </c>
      <c r="E326">
        <v>240</v>
      </c>
      <c r="G326">
        <v>1</v>
      </c>
      <c r="H326">
        <v>5</v>
      </c>
      <c r="I326">
        <v>3</v>
      </c>
      <c r="J326">
        <v>2</v>
      </c>
      <c r="K326">
        <v>2</v>
      </c>
      <c r="L326">
        <v>3</v>
      </c>
      <c r="M326" t="s">
        <v>11</v>
      </c>
      <c r="N326">
        <v>2</v>
      </c>
      <c r="O326">
        <v>13</v>
      </c>
      <c r="P326">
        <v>4</v>
      </c>
      <c r="Q326">
        <v>2</v>
      </c>
      <c r="R326">
        <v>2</v>
      </c>
      <c r="S326">
        <v>3</v>
      </c>
      <c r="T326" t="s">
        <v>11</v>
      </c>
      <c r="U326">
        <v>7</v>
      </c>
      <c r="V326">
        <v>53</v>
      </c>
      <c r="W326">
        <v>21</v>
      </c>
      <c r="X326">
        <v>8</v>
      </c>
      <c r="Y326">
        <v>15</v>
      </c>
      <c r="Z326">
        <v>15</v>
      </c>
      <c r="AA326" t="s">
        <v>11</v>
      </c>
      <c r="AB326">
        <v>19</v>
      </c>
      <c r="AC326">
        <f t="shared" si="83"/>
        <v>72.435000000000002</v>
      </c>
      <c r="AD326">
        <f t="shared" si="84"/>
        <v>637.69000000000005</v>
      </c>
      <c r="AE326">
        <f t="shared" si="85"/>
        <v>157.63999999999999</v>
      </c>
      <c r="AF326">
        <f t="shared" si="86"/>
        <v>52.702999999999996</v>
      </c>
      <c r="AG326">
        <f t="shared" si="87"/>
        <v>211.42999999999998</v>
      </c>
      <c r="AH326">
        <f t="shared" si="88"/>
        <v>186.91500000000002</v>
      </c>
      <c r="AI326">
        <f t="shared" si="89"/>
        <v>9.6638365431076137E-2</v>
      </c>
      <c r="AJ326">
        <f t="shared" si="90"/>
        <v>8.3112484122379204E-2</v>
      </c>
      <c r="AK326">
        <f t="shared" si="91"/>
        <v>0.13321492007104796</v>
      </c>
      <c r="AL326">
        <f t="shared" si="92"/>
        <v>0.1517940155209381</v>
      </c>
      <c r="AM326">
        <f t="shared" si="93"/>
        <v>7.0945466584685243E-2</v>
      </c>
      <c r="AN326">
        <f t="shared" si="94"/>
        <v>8.0250381189310646E-2</v>
      </c>
    </row>
    <row r="327" spans="1:40" x14ac:dyDescent="0.25">
      <c r="A327" t="s">
        <v>331</v>
      </c>
      <c r="B327">
        <v>30.9</v>
      </c>
      <c r="C327">
        <v>7.399</v>
      </c>
      <c r="D327" s="1">
        <v>3.242E-6</v>
      </c>
      <c r="E327">
        <v>240</v>
      </c>
      <c r="G327">
        <v>1</v>
      </c>
      <c r="H327">
        <v>4</v>
      </c>
      <c r="I327">
        <v>2</v>
      </c>
      <c r="J327">
        <v>2</v>
      </c>
      <c r="K327">
        <v>2</v>
      </c>
      <c r="L327">
        <v>1</v>
      </c>
      <c r="M327" t="s">
        <v>11</v>
      </c>
      <c r="N327">
        <v>1</v>
      </c>
      <c r="O327">
        <v>17</v>
      </c>
      <c r="P327">
        <v>3</v>
      </c>
      <c r="Q327">
        <v>1</v>
      </c>
      <c r="R327">
        <v>3</v>
      </c>
      <c r="S327">
        <v>4</v>
      </c>
      <c r="T327" t="s">
        <v>11</v>
      </c>
      <c r="U327">
        <v>3.5</v>
      </c>
      <c r="V327">
        <v>69.5</v>
      </c>
      <c r="W327">
        <v>22</v>
      </c>
      <c r="X327">
        <v>4.5</v>
      </c>
      <c r="Y327">
        <v>14.5</v>
      </c>
      <c r="Z327">
        <v>9</v>
      </c>
      <c r="AA327" t="s">
        <v>11</v>
      </c>
      <c r="AB327">
        <v>20</v>
      </c>
      <c r="AC327">
        <f t="shared" si="83"/>
        <v>72.05</v>
      </c>
      <c r="AD327">
        <f t="shared" si="84"/>
        <v>632.13000000000011</v>
      </c>
      <c r="AE327">
        <f t="shared" si="85"/>
        <v>156.26999999999998</v>
      </c>
      <c r="AF327">
        <f t="shared" si="86"/>
        <v>52.933</v>
      </c>
      <c r="AG327">
        <f t="shared" si="87"/>
        <v>211.08999999999997</v>
      </c>
      <c r="AH327">
        <f t="shared" si="88"/>
        <v>186.88000000000002</v>
      </c>
      <c r="AI327">
        <f t="shared" si="89"/>
        <v>4.8577376821651634E-2</v>
      </c>
      <c r="AJ327">
        <f t="shared" si="90"/>
        <v>0.10994573900938097</v>
      </c>
      <c r="AK327">
        <f t="shared" si="91"/>
        <v>0.14078197990657199</v>
      </c>
      <c r="AL327">
        <f t="shared" si="92"/>
        <v>8.5013129805603313E-2</v>
      </c>
      <c r="AM327">
        <f t="shared" si="93"/>
        <v>6.8691079634279228E-2</v>
      </c>
      <c r="AN327">
        <f t="shared" si="94"/>
        <v>4.8159246575342457E-2</v>
      </c>
    </row>
    <row r="328" spans="1:40" x14ac:dyDescent="0.25">
      <c r="A328" t="s">
        <v>332</v>
      </c>
      <c r="B328">
        <v>30.9</v>
      </c>
      <c r="C328">
        <v>7.4180999999999999</v>
      </c>
      <c r="D328" s="1">
        <v>3.2380000000000002E-6</v>
      </c>
      <c r="E328">
        <v>240</v>
      </c>
      <c r="G328">
        <v>0</v>
      </c>
      <c r="H328">
        <v>9</v>
      </c>
      <c r="I328">
        <v>3</v>
      </c>
      <c r="J328">
        <v>1</v>
      </c>
      <c r="K328">
        <v>1</v>
      </c>
      <c r="L328">
        <v>3</v>
      </c>
      <c r="M328" t="s">
        <v>11</v>
      </c>
      <c r="N328">
        <v>1</v>
      </c>
      <c r="O328">
        <v>15</v>
      </c>
      <c r="P328">
        <v>4</v>
      </c>
      <c r="Q328">
        <v>4</v>
      </c>
      <c r="R328">
        <v>2</v>
      </c>
      <c r="S328">
        <v>7</v>
      </c>
      <c r="T328" t="s">
        <v>11</v>
      </c>
      <c r="U328">
        <v>7</v>
      </c>
      <c r="V328">
        <v>86</v>
      </c>
      <c r="W328">
        <v>14</v>
      </c>
      <c r="X328">
        <v>7</v>
      </c>
      <c r="Y328">
        <v>12</v>
      </c>
      <c r="Z328">
        <v>18</v>
      </c>
      <c r="AA328" t="s">
        <v>11</v>
      </c>
      <c r="AB328">
        <v>21</v>
      </c>
      <c r="AC328">
        <f t="shared" si="83"/>
        <v>71.664999999999992</v>
      </c>
      <c r="AD328">
        <f t="shared" si="84"/>
        <v>626.57000000000005</v>
      </c>
      <c r="AE328">
        <f t="shared" si="85"/>
        <v>154.89999999999998</v>
      </c>
      <c r="AF328">
        <f t="shared" si="86"/>
        <v>53.162999999999997</v>
      </c>
      <c r="AG328">
        <f t="shared" si="87"/>
        <v>210.75</v>
      </c>
      <c r="AH328">
        <f t="shared" si="88"/>
        <v>186.845</v>
      </c>
      <c r="AI328">
        <f t="shared" si="89"/>
        <v>9.7676690155585028E-2</v>
      </c>
      <c r="AJ328">
        <f t="shared" si="90"/>
        <v>0.13725521490017076</v>
      </c>
      <c r="AK328">
        <f t="shared" si="91"/>
        <v>9.0380890897353142E-2</v>
      </c>
      <c r="AL328">
        <f t="shared" si="92"/>
        <v>0.13167052273197524</v>
      </c>
      <c r="AM328">
        <f t="shared" si="93"/>
        <v>5.6939501779359428E-2</v>
      </c>
      <c r="AN328">
        <f t="shared" si="94"/>
        <v>9.6336535631138115E-2</v>
      </c>
    </row>
    <row r="329" spans="1:40" x14ac:dyDescent="0.25">
      <c r="A329" t="s">
        <v>333</v>
      </c>
      <c r="B329">
        <v>30.9</v>
      </c>
      <c r="C329">
        <v>7.4404000000000003</v>
      </c>
      <c r="D329" s="1">
        <v>2.4490000000000002E-6</v>
      </c>
      <c r="E329">
        <v>240</v>
      </c>
      <c r="G329">
        <v>1</v>
      </c>
      <c r="H329">
        <v>11</v>
      </c>
      <c r="I329">
        <v>2</v>
      </c>
      <c r="J329">
        <v>4</v>
      </c>
      <c r="K329">
        <v>2</v>
      </c>
      <c r="L329">
        <v>3</v>
      </c>
      <c r="M329" t="s">
        <v>11</v>
      </c>
      <c r="N329">
        <v>1</v>
      </c>
      <c r="O329">
        <v>25</v>
      </c>
      <c r="P329">
        <v>2</v>
      </c>
      <c r="Q329">
        <v>2</v>
      </c>
      <c r="R329">
        <v>3</v>
      </c>
      <c r="S329">
        <v>4</v>
      </c>
      <c r="T329" t="s">
        <v>11</v>
      </c>
      <c r="U329">
        <v>6</v>
      </c>
      <c r="V329">
        <v>88</v>
      </c>
      <c r="W329">
        <v>18</v>
      </c>
      <c r="X329">
        <v>11</v>
      </c>
      <c r="Y329">
        <v>22</v>
      </c>
      <c r="Z329">
        <v>16</v>
      </c>
      <c r="AA329" t="s">
        <v>11</v>
      </c>
      <c r="AB329">
        <v>22</v>
      </c>
      <c r="AC329">
        <f t="shared" si="83"/>
        <v>71.28</v>
      </c>
      <c r="AD329">
        <f t="shared" si="84"/>
        <v>621.01</v>
      </c>
      <c r="AE329">
        <f t="shared" si="85"/>
        <v>153.52999999999997</v>
      </c>
      <c r="AF329">
        <f t="shared" si="86"/>
        <v>53.393000000000001</v>
      </c>
      <c r="AG329">
        <f t="shared" si="87"/>
        <v>210.41</v>
      </c>
      <c r="AH329">
        <f t="shared" si="88"/>
        <v>186.81</v>
      </c>
      <c r="AI329">
        <f t="shared" si="89"/>
        <v>8.4175084175084181E-2</v>
      </c>
      <c r="AJ329">
        <f t="shared" si="90"/>
        <v>0.14170464243731984</v>
      </c>
      <c r="AK329">
        <f t="shared" si="91"/>
        <v>0.1172409301113789</v>
      </c>
      <c r="AL329">
        <f t="shared" si="92"/>
        <v>0.2060195156668477</v>
      </c>
      <c r="AM329">
        <f t="shared" si="93"/>
        <v>0.10455776816691222</v>
      </c>
      <c r="AN329">
        <f t="shared" si="94"/>
        <v>8.5648519886515714E-2</v>
      </c>
    </row>
    <row r="330" spans="1:40" x14ac:dyDescent="0.25">
      <c r="A330" t="s">
        <v>334</v>
      </c>
      <c r="B330">
        <v>30.9</v>
      </c>
      <c r="C330">
        <v>7.4585999999999997</v>
      </c>
      <c r="D330" s="1">
        <v>2.8880000000000001E-6</v>
      </c>
      <c r="E330">
        <v>240</v>
      </c>
      <c r="G330">
        <v>1</v>
      </c>
      <c r="H330">
        <v>12</v>
      </c>
      <c r="I330">
        <v>2</v>
      </c>
      <c r="J330">
        <v>2</v>
      </c>
      <c r="K330">
        <v>2</v>
      </c>
      <c r="L330">
        <v>2</v>
      </c>
      <c r="M330" t="s">
        <v>11</v>
      </c>
      <c r="N330">
        <v>1</v>
      </c>
      <c r="O330">
        <v>12</v>
      </c>
      <c r="P330">
        <v>3</v>
      </c>
      <c r="Q330">
        <v>4</v>
      </c>
      <c r="R330">
        <v>2</v>
      </c>
      <c r="S330">
        <v>5</v>
      </c>
      <c r="T330" t="s">
        <v>11</v>
      </c>
      <c r="U330">
        <v>6</v>
      </c>
      <c r="V330">
        <v>83</v>
      </c>
      <c r="W330">
        <v>17</v>
      </c>
      <c r="X330">
        <v>14</v>
      </c>
      <c r="Y330">
        <v>19</v>
      </c>
      <c r="Z330">
        <v>18.5</v>
      </c>
      <c r="AA330" t="s">
        <v>11</v>
      </c>
      <c r="AB330">
        <v>23</v>
      </c>
      <c r="AC330">
        <f t="shared" si="83"/>
        <v>70.894999999999996</v>
      </c>
      <c r="AD330">
        <f t="shared" si="84"/>
        <v>615.45000000000005</v>
      </c>
      <c r="AE330">
        <f t="shared" si="85"/>
        <v>152.16</v>
      </c>
      <c r="AF330">
        <f t="shared" si="86"/>
        <v>53.622999999999998</v>
      </c>
      <c r="AG330">
        <f t="shared" si="87"/>
        <v>210.07</v>
      </c>
      <c r="AH330">
        <f t="shared" si="88"/>
        <v>186.77500000000001</v>
      </c>
      <c r="AI330">
        <f t="shared" si="89"/>
        <v>8.4632202553071453E-2</v>
      </c>
      <c r="AJ330">
        <f t="shared" si="90"/>
        <v>0.13486067105370053</v>
      </c>
      <c r="AK330">
        <f t="shared" si="91"/>
        <v>0.11172450052576235</v>
      </c>
      <c r="AL330">
        <f t="shared" si="92"/>
        <v>0.2610819983962106</v>
      </c>
      <c r="AM330">
        <f t="shared" si="93"/>
        <v>9.0446041795591944E-2</v>
      </c>
      <c r="AN330">
        <f t="shared" si="94"/>
        <v>9.9049658680230218E-2</v>
      </c>
    </row>
    <row r="331" spans="1:40" x14ac:dyDescent="0.25">
      <c r="A331" t="s">
        <v>335</v>
      </c>
      <c r="B331">
        <v>30.9</v>
      </c>
      <c r="C331">
        <v>7.4798999999999998</v>
      </c>
      <c r="D331" s="1">
        <v>3.1159999999999999E-6</v>
      </c>
      <c r="E331">
        <v>240</v>
      </c>
      <c r="G331">
        <v>0</v>
      </c>
      <c r="H331">
        <v>5</v>
      </c>
      <c r="I331">
        <v>3</v>
      </c>
      <c r="J331">
        <v>3</v>
      </c>
      <c r="K331">
        <v>4</v>
      </c>
      <c r="L331">
        <v>1</v>
      </c>
      <c r="M331" t="s">
        <v>11</v>
      </c>
      <c r="N331">
        <v>3</v>
      </c>
      <c r="O331">
        <v>20</v>
      </c>
      <c r="P331">
        <v>2</v>
      </c>
      <c r="Q331">
        <v>2</v>
      </c>
      <c r="R331">
        <v>1</v>
      </c>
      <c r="S331">
        <v>3</v>
      </c>
      <c r="T331" t="s">
        <v>11</v>
      </c>
      <c r="U331">
        <v>11</v>
      </c>
      <c r="V331">
        <v>103</v>
      </c>
      <c r="W331">
        <v>12</v>
      </c>
      <c r="X331">
        <v>9.5</v>
      </c>
      <c r="Y331">
        <v>23</v>
      </c>
      <c r="Z331">
        <v>14</v>
      </c>
      <c r="AA331" t="s">
        <v>11</v>
      </c>
      <c r="AB331">
        <v>24</v>
      </c>
      <c r="AC331">
        <f t="shared" si="83"/>
        <v>70.510000000000005</v>
      </c>
      <c r="AD331">
        <f t="shared" si="84"/>
        <v>609.8900000000001</v>
      </c>
      <c r="AE331">
        <f t="shared" si="85"/>
        <v>150.79</v>
      </c>
      <c r="AF331">
        <f t="shared" si="86"/>
        <v>53.853000000000002</v>
      </c>
      <c r="AG331">
        <f t="shared" si="87"/>
        <v>209.73</v>
      </c>
      <c r="AH331">
        <f t="shared" si="88"/>
        <v>186.74</v>
      </c>
      <c r="AI331">
        <f t="shared" si="89"/>
        <v>0.15600624024960996</v>
      </c>
      <c r="AJ331">
        <f t="shared" si="90"/>
        <v>0.16888291331223659</v>
      </c>
      <c r="AK331">
        <f t="shared" si="91"/>
        <v>7.9580874063266804E-2</v>
      </c>
      <c r="AL331">
        <f t="shared" si="92"/>
        <v>0.17640614264757767</v>
      </c>
      <c r="AM331">
        <f t="shared" si="93"/>
        <v>0.1096648071329805</v>
      </c>
      <c r="AN331">
        <f t="shared" si="94"/>
        <v>7.4970547284995179E-2</v>
      </c>
    </row>
    <row r="332" spans="1:40" x14ac:dyDescent="0.25">
      <c r="A332" t="s">
        <v>336</v>
      </c>
      <c r="B332">
        <v>30.9</v>
      </c>
      <c r="C332">
        <v>7.5027999999999997</v>
      </c>
      <c r="D332" s="1">
        <v>2.6869999999999999E-6</v>
      </c>
      <c r="E332">
        <v>240</v>
      </c>
      <c r="G332">
        <v>0</v>
      </c>
      <c r="H332">
        <v>9</v>
      </c>
      <c r="I332">
        <v>4</v>
      </c>
      <c r="J332">
        <v>1</v>
      </c>
      <c r="K332">
        <v>3</v>
      </c>
      <c r="L332">
        <v>3</v>
      </c>
      <c r="M332" t="s">
        <v>11</v>
      </c>
      <c r="N332">
        <v>1</v>
      </c>
      <c r="O332">
        <v>16</v>
      </c>
      <c r="P332">
        <v>1</v>
      </c>
      <c r="Q332">
        <v>3</v>
      </c>
      <c r="R332">
        <v>7</v>
      </c>
      <c r="S332">
        <v>5</v>
      </c>
      <c r="T332" t="s">
        <v>11</v>
      </c>
      <c r="U332">
        <v>9</v>
      </c>
      <c r="V332">
        <v>80.5</v>
      </c>
      <c r="W332">
        <v>27</v>
      </c>
      <c r="X332">
        <v>9</v>
      </c>
      <c r="Y332">
        <v>24</v>
      </c>
      <c r="Z332">
        <v>23</v>
      </c>
      <c r="AA332" t="s">
        <v>11</v>
      </c>
      <c r="AB332">
        <v>25</v>
      </c>
      <c r="AC332">
        <f t="shared" si="83"/>
        <v>70.125</v>
      </c>
      <c r="AD332">
        <f t="shared" si="84"/>
        <v>604.33000000000004</v>
      </c>
      <c r="AE332">
        <f t="shared" si="85"/>
        <v>149.41999999999999</v>
      </c>
      <c r="AF332">
        <f t="shared" si="86"/>
        <v>54.082999999999998</v>
      </c>
      <c r="AG332">
        <f t="shared" si="87"/>
        <v>209.39</v>
      </c>
      <c r="AH332">
        <f t="shared" si="88"/>
        <v>186.70500000000001</v>
      </c>
      <c r="AI332">
        <f t="shared" si="89"/>
        <v>0.12834224598930483</v>
      </c>
      <c r="AJ332">
        <f t="shared" si="90"/>
        <v>0.13320536792811874</v>
      </c>
      <c r="AK332">
        <f t="shared" si="91"/>
        <v>0.18069870164636595</v>
      </c>
      <c r="AL332">
        <f t="shared" si="92"/>
        <v>0.16641088697002757</v>
      </c>
      <c r="AM332">
        <f t="shared" si="93"/>
        <v>0.11461865418596877</v>
      </c>
      <c r="AN332">
        <f t="shared" si="94"/>
        <v>0.12318898797568356</v>
      </c>
    </row>
    <row r="333" spans="1:40" x14ac:dyDescent="0.25">
      <c r="A333" t="s">
        <v>337</v>
      </c>
      <c r="B333">
        <v>30.9</v>
      </c>
      <c r="C333">
        <v>7.5228999999999999</v>
      </c>
      <c r="D333" s="1">
        <v>3.2140000000000001E-6</v>
      </c>
      <c r="E333">
        <v>240</v>
      </c>
      <c r="G333">
        <v>1</v>
      </c>
      <c r="H333">
        <v>4</v>
      </c>
      <c r="I333">
        <v>0</v>
      </c>
      <c r="J333">
        <v>0</v>
      </c>
      <c r="K333">
        <v>8</v>
      </c>
      <c r="L333">
        <v>6</v>
      </c>
      <c r="M333" t="s">
        <v>11</v>
      </c>
      <c r="N333">
        <v>1</v>
      </c>
      <c r="O333">
        <v>14</v>
      </c>
      <c r="P333">
        <v>6</v>
      </c>
      <c r="Q333">
        <v>3</v>
      </c>
      <c r="R333">
        <v>6</v>
      </c>
      <c r="S333">
        <v>6</v>
      </c>
      <c r="T333" t="s">
        <v>11</v>
      </c>
      <c r="U333">
        <v>7</v>
      </c>
      <c r="V333">
        <v>71</v>
      </c>
      <c r="W333">
        <v>18</v>
      </c>
      <c r="X333">
        <v>8</v>
      </c>
      <c r="Y333">
        <v>34</v>
      </c>
      <c r="Z333">
        <v>36.5</v>
      </c>
      <c r="AA333" t="s">
        <v>11</v>
      </c>
      <c r="AB333">
        <v>26</v>
      </c>
      <c r="AC333">
        <f t="shared" si="83"/>
        <v>69.739999999999995</v>
      </c>
      <c r="AD333">
        <f t="shared" si="84"/>
        <v>598.77</v>
      </c>
      <c r="AE333">
        <f t="shared" si="85"/>
        <v>148.04999999999998</v>
      </c>
      <c r="AF333">
        <f t="shared" si="86"/>
        <v>54.313000000000002</v>
      </c>
      <c r="AG333">
        <f t="shared" si="87"/>
        <v>209.04999999999998</v>
      </c>
      <c r="AH333">
        <f t="shared" si="88"/>
        <v>186.67000000000002</v>
      </c>
      <c r="AI333">
        <f t="shared" si="89"/>
        <v>0.10037281330656726</v>
      </c>
      <c r="AJ333">
        <f t="shared" si="90"/>
        <v>0.11857641498405064</v>
      </c>
      <c r="AK333">
        <f t="shared" si="91"/>
        <v>0.12158054711246202</v>
      </c>
      <c r="AL333">
        <f t="shared" si="92"/>
        <v>0.14729438624270433</v>
      </c>
      <c r="AM333">
        <f t="shared" si="93"/>
        <v>0.16264051662281753</v>
      </c>
      <c r="AN333">
        <f t="shared" si="94"/>
        <v>0.19553222263888143</v>
      </c>
    </row>
    <row r="334" spans="1:40" x14ac:dyDescent="0.25">
      <c r="A334" t="s">
        <v>338</v>
      </c>
      <c r="B334">
        <v>30.9</v>
      </c>
      <c r="C334">
        <v>7.5388999999999999</v>
      </c>
      <c r="D334" s="1">
        <v>3.202E-6</v>
      </c>
      <c r="E334">
        <v>240</v>
      </c>
      <c r="G334">
        <v>1</v>
      </c>
      <c r="H334">
        <v>9</v>
      </c>
      <c r="I334">
        <v>2</v>
      </c>
      <c r="J334">
        <v>1</v>
      </c>
      <c r="K334">
        <v>5</v>
      </c>
      <c r="L334">
        <v>4</v>
      </c>
      <c r="M334" t="s">
        <v>11</v>
      </c>
      <c r="N334">
        <v>2</v>
      </c>
      <c r="O334">
        <v>16</v>
      </c>
      <c r="P334">
        <v>5</v>
      </c>
      <c r="Q334">
        <v>1</v>
      </c>
      <c r="R334">
        <v>12</v>
      </c>
      <c r="S334">
        <v>6</v>
      </c>
      <c r="T334" t="s">
        <v>11</v>
      </c>
      <c r="U334">
        <v>13</v>
      </c>
      <c r="V334">
        <v>91</v>
      </c>
      <c r="W334">
        <v>19</v>
      </c>
      <c r="X334">
        <v>10</v>
      </c>
      <c r="Y334">
        <v>45</v>
      </c>
      <c r="Z334">
        <v>40</v>
      </c>
      <c r="AA334" t="s">
        <v>11</v>
      </c>
      <c r="AB334">
        <v>27</v>
      </c>
      <c r="AC334">
        <f t="shared" si="83"/>
        <v>69.355000000000004</v>
      </c>
      <c r="AD334">
        <f t="shared" si="84"/>
        <v>593.21</v>
      </c>
      <c r="AE334">
        <f t="shared" si="85"/>
        <v>146.67999999999998</v>
      </c>
      <c r="AF334">
        <f t="shared" si="86"/>
        <v>54.542999999999999</v>
      </c>
      <c r="AG334">
        <f t="shared" si="87"/>
        <v>208.70999999999998</v>
      </c>
      <c r="AH334">
        <f t="shared" si="88"/>
        <v>186.63500000000002</v>
      </c>
      <c r="AI334">
        <f t="shared" si="89"/>
        <v>0.1874414245548266</v>
      </c>
      <c r="AJ334">
        <f t="shared" si="90"/>
        <v>0.15340267358945398</v>
      </c>
      <c r="AK334">
        <f t="shared" si="91"/>
        <v>0.1295336787564767</v>
      </c>
      <c r="AL334">
        <f t="shared" si="92"/>
        <v>0.18334158370460005</v>
      </c>
      <c r="AM334">
        <f t="shared" si="93"/>
        <v>0.215610176800345</v>
      </c>
      <c r="AN334">
        <f t="shared" si="94"/>
        <v>0.21432207249444099</v>
      </c>
    </row>
    <row r="335" spans="1:40" x14ac:dyDescent="0.25">
      <c r="A335" t="s">
        <v>339</v>
      </c>
      <c r="B335">
        <v>30.9</v>
      </c>
      <c r="C335">
        <v>7.5622999999999996</v>
      </c>
      <c r="D335" s="1">
        <v>2.4849999999999999E-6</v>
      </c>
      <c r="E335">
        <v>240</v>
      </c>
      <c r="G335">
        <v>1</v>
      </c>
      <c r="H335">
        <v>5</v>
      </c>
      <c r="I335">
        <v>2</v>
      </c>
      <c r="J335">
        <v>0</v>
      </c>
      <c r="K335">
        <v>6</v>
      </c>
      <c r="L335">
        <v>6</v>
      </c>
      <c r="M335" t="s">
        <v>11</v>
      </c>
      <c r="N335">
        <v>4</v>
      </c>
      <c r="O335">
        <v>24</v>
      </c>
      <c r="P335">
        <v>6</v>
      </c>
      <c r="Q335">
        <v>0</v>
      </c>
      <c r="R335">
        <v>7</v>
      </c>
      <c r="S335">
        <v>5</v>
      </c>
      <c r="T335" t="s">
        <v>11</v>
      </c>
      <c r="U335">
        <v>9</v>
      </c>
      <c r="V335">
        <v>89</v>
      </c>
      <c r="W335">
        <v>24</v>
      </c>
      <c r="X335">
        <v>6</v>
      </c>
      <c r="Y335">
        <v>34</v>
      </c>
      <c r="Z335">
        <v>34</v>
      </c>
      <c r="AA335" t="s">
        <v>11</v>
      </c>
      <c r="AB335">
        <v>28</v>
      </c>
      <c r="AC335">
        <f t="shared" si="83"/>
        <v>68.97</v>
      </c>
      <c r="AD335">
        <f t="shared" si="84"/>
        <v>587.65000000000009</v>
      </c>
      <c r="AE335">
        <f t="shared" si="85"/>
        <v>145.31</v>
      </c>
      <c r="AF335">
        <f t="shared" si="86"/>
        <v>54.772999999999996</v>
      </c>
      <c r="AG335">
        <f t="shared" si="87"/>
        <v>208.36999999999998</v>
      </c>
      <c r="AH335">
        <f t="shared" si="88"/>
        <v>186.60000000000002</v>
      </c>
      <c r="AI335">
        <f t="shared" si="89"/>
        <v>0.13049151805132667</v>
      </c>
      <c r="AJ335">
        <f t="shared" si="90"/>
        <v>0.15145069343997275</v>
      </c>
      <c r="AK335">
        <f t="shared" si="91"/>
        <v>0.16516413185603193</v>
      </c>
      <c r="AL335">
        <f t="shared" si="92"/>
        <v>0.10954302302229202</v>
      </c>
      <c r="AM335">
        <f t="shared" si="93"/>
        <v>0.16317128185439364</v>
      </c>
      <c r="AN335">
        <f t="shared" si="94"/>
        <v>0.18220793140407285</v>
      </c>
    </row>
    <row r="336" spans="1:40" x14ac:dyDescent="0.25">
      <c r="A336" t="s">
        <v>340</v>
      </c>
      <c r="B336">
        <v>30.9</v>
      </c>
      <c r="C336">
        <v>7.5823999999999998</v>
      </c>
      <c r="D336" s="1">
        <v>3.016E-6</v>
      </c>
      <c r="E336">
        <v>240</v>
      </c>
      <c r="G336">
        <v>1</v>
      </c>
      <c r="H336">
        <v>8</v>
      </c>
      <c r="I336">
        <v>3</v>
      </c>
      <c r="J336">
        <v>0</v>
      </c>
      <c r="K336">
        <v>3</v>
      </c>
      <c r="L336">
        <v>5</v>
      </c>
      <c r="M336" t="s">
        <v>11</v>
      </c>
      <c r="N336">
        <v>2</v>
      </c>
      <c r="O336">
        <v>11</v>
      </c>
      <c r="P336">
        <v>4</v>
      </c>
      <c r="Q336">
        <v>0</v>
      </c>
      <c r="R336">
        <v>8</v>
      </c>
      <c r="S336">
        <v>5</v>
      </c>
      <c r="T336" t="s">
        <v>11</v>
      </c>
      <c r="U336">
        <v>8</v>
      </c>
      <c r="V336">
        <v>96</v>
      </c>
      <c r="W336">
        <v>19</v>
      </c>
      <c r="X336">
        <v>3</v>
      </c>
      <c r="Y336">
        <v>35</v>
      </c>
      <c r="Z336">
        <v>46.5</v>
      </c>
      <c r="AA336" t="s">
        <v>11</v>
      </c>
      <c r="AB336">
        <v>29</v>
      </c>
      <c r="AC336">
        <f t="shared" si="83"/>
        <v>68.584999999999994</v>
      </c>
      <c r="AD336">
        <f t="shared" si="84"/>
        <v>582.09</v>
      </c>
      <c r="AE336">
        <f t="shared" si="85"/>
        <v>143.94</v>
      </c>
      <c r="AF336">
        <f t="shared" si="86"/>
        <v>55.003</v>
      </c>
      <c r="AG336">
        <f t="shared" si="87"/>
        <v>208.02999999999997</v>
      </c>
      <c r="AH336">
        <f t="shared" si="88"/>
        <v>186.56500000000003</v>
      </c>
      <c r="AI336">
        <f t="shared" si="89"/>
        <v>0.11664358095793542</v>
      </c>
      <c r="AJ336">
        <f t="shared" si="90"/>
        <v>0.16492295005926919</v>
      </c>
      <c r="AK336">
        <f t="shared" si="91"/>
        <v>0.13199944421286647</v>
      </c>
      <c r="AL336">
        <f t="shared" si="92"/>
        <v>5.4542479501118124E-2</v>
      </c>
      <c r="AM336">
        <f t="shared" si="93"/>
        <v>0.16824496466855743</v>
      </c>
      <c r="AN336">
        <f t="shared" si="94"/>
        <v>0.24924289121753809</v>
      </c>
    </row>
    <row r="337" spans="1:40" x14ac:dyDescent="0.25">
      <c r="A337" t="s">
        <v>341</v>
      </c>
      <c r="B337">
        <v>30.9</v>
      </c>
      <c r="C337">
        <v>7.5975999999999999</v>
      </c>
      <c r="D337" s="1">
        <v>3.208E-6</v>
      </c>
      <c r="E337">
        <v>240</v>
      </c>
      <c r="G337">
        <v>0</v>
      </c>
      <c r="H337">
        <v>13</v>
      </c>
      <c r="I337">
        <v>3</v>
      </c>
      <c r="J337">
        <v>0</v>
      </c>
      <c r="K337">
        <v>4</v>
      </c>
      <c r="L337">
        <v>3</v>
      </c>
      <c r="M337" t="s">
        <v>11</v>
      </c>
      <c r="N337">
        <v>0</v>
      </c>
      <c r="O337">
        <v>18</v>
      </c>
      <c r="P337">
        <v>5</v>
      </c>
      <c r="Q337">
        <v>1</v>
      </c>
      <c r="R337">
        <v>8</v>
      </c>
      <c r="S337">
        <v>10</v>
      </c>
      <c r="T337" t="s">
        <v>11</v>
      </c>
      <c r="U337">
        <v>8</v>
      </c>
      <c r="V337">
        <v>113</v>
      </c>
      <c r="W337">
        <v>23</v>
      </c>
      <c r="X337">
        <v>7</v>
      </c>
      <c r="Y337">
        <v>53</v>
      </c>
      <c r="Z337">
        <v>53</v>
      </c>
      <c r="AA337" t="s">
        <v>11</v>
      </c>
      <c r="AB337">
        <v>30</v>
      </c>
      <c r="AC337">
        <f t="shared" si="83"/>
        <v>68.2</v>
      </c>
      <c r="AD337">
        <f t="shared" si="84"/>
        <v>576.53000000000009</v>
      </c>
      <c r="AE337">
        <f t="shared" si="85"/>
        <v>142.57</v>
      </c>
      <c r="AF337">
        <f t="shared" si="86"/>
        <v>55.232999999999997</v>
      </c>
      <c r="AG337">
        <f t="shared" si="87"/>
        <v>207.69</v>
      </c>
      <c r="AH337">
        <f t="shared" si="88"/>
        <v>186.53</v>
      </c>
      <c r="AI337">
        <f t="shared" si="89"/>
        <v>0.11730205278592375</v>
      </c>
      <c r="AJ337">
        <f t="shared" si="90"/>
        <v>0.19600020814181393</v>
      </c>
      <c r="AK337">
        <f t="shared" si="91"/>
        <v>0.16132426176614997</v>
      </c>
      <c r="AL337">
        <f t="shared" si="92"/>
        <v>0.12673582821863741</v>
      </c>
      <c r="AM337">
        <f t="shared" si="93"/>
        <v>0.2551880206076364</v>
      </c>
      <c r="AN337">
        <f t="shared" si="94"/>
        <v>0.28413660001072211</v>
      </c>
    </row>
    <row r="338" spans="1:40" x14ac:dyDescent="0.25">
      <c r="A338" t="s">
        <v>342</v>
      </c>
      <c r="B338">
        <v>30.9</v>
      </c>
      <c r="C338">
        <v>7.6212</v>
      </c>
      <c r="D338" s="1">
        <v>2.5189999999999999E-6</v>
      </c>
      <c r="E338">
        <v>240</v>
      </c>
      <c r="G338">
        <v>1</v>
      </c>
      <c r="H338">
        <v>6</v>
      </c>
      <c r="I338">
        <v>2</v>
      </c>
      <c r="J338">
        <v>1</v>
      </c>
      <c r="K338">
        <v>2</v>
      </c>
      <c r="L338">
        <v>3</v>
      </c>
      <c r="M338" t="s">
        <v>11</v>
      </c>
      <c r="N338">
        <v>1</v>
      </c>
      <c r="O338">
        <v>20</v>
      </c>
      <c r="P338">
        <v>2</v>
      </c>
      <c r="Q338">
        <v>2</v>
      </c>
      <c r="R338">
        <v>9</v>
      </c>
      <c r="S338">
        <v>7</v>
      </c>
      <c r="T338" t="s">
        <v>11</v>
      </c>
      <c r="U338">
        <v>12</v>
      </c>
      <c r="V338">
        <v>89</v>
      </c>
      <c r="W338">
        <v>27.5</v>
      </c>
      <c r="X338">
        <v>8</v>
      </c>
      <c r="Y338">
        <v>33</v>
      </c>
      <c r="Z338">
        <v>49</v>
      </c>
      <c r="AA338" t="s">
        <v>11</v>
      </c>
      <c r="AB338">
        <v>31</v>
      </c>
      <c r="AC338">
        <f t="shared" si="83"/>
        <v>67.814999999999998</v>
      </c>
      <c r="AD338">
        <f t="shared" si="84"/>
        <v>570.97</v>
      </c>
      <c r="AE338">
        <f t="shared" si="85"/>
        <v>141.19999999999999</v>
      </c>
      <c r="AF338">
        <f t="shared" si="86"/>
        <v>55.463000000000001</v>
      </c>
      <c r="AG338">
        <f t="shared" si="87"/>
        <v>207.35</v>
      </c>
      <c r="AH338">
        <f t="shared" si="88"/>
        <v>186.495</v>
      </c>
      <c r="AI338">
        <f t="shared" si="89"/>
        <v>0.17695200176952003</v>
      </c>
      <c r="AJ338">
        <f t="shared" si="90"/>
        <v>0.15587508975953202</v>
      </c>
      <c r="AK338">
        <f t="shared" si="91"/>
        <v>0.19475920679886688</v>
      </c>
      <c r="AL338">
        <f t="shared" si="92"/>
        <v>0.14424030434704216</v>
      </c>
      <c r="AM338">
        <f t="shared" si="93"/>
        <v>0.15915119363395225</v>
      </c>
      <c r="AN338">
        <f t="shared" si="94"/>
        <v>0.26274162846188903</v>
      </c>
    </row>
    <row r="339" spans="1:40" x14ac:dyDescent="0.25">
      <c r="A339" t="s">
        <v>343</v>
      </c>
      <c r="B339">
        <v>30.9</v>
      </c>
      <c r="C339">
        <v>7.6376999999999997</v>
      </c>
      <c r="D339" s="1">
        <v>3.2449999999999998E-6</v>
      </c>
      <c r="E339">
        <v>240</v>
      </c>
      <c r="G339">
        <v>2</v>
      </c>
      <c r="H339">
        <v>14</v>
      </c>
      <c r="I339">
        <v>4</v>
      </c>
      <c r="J339">
        <v>2</v>
      </c>
      <c r="K339">
        <v>7</v>
      </c>
      <c r="L339">
        <v>5</v>
      </c>
      <c r="M339" t="s">
        <v>11</v>
      </c>
      <c r="N339">
        <v>2</v>
      </c>
      <c r="O339">
        <v>15</v>
      </c>
      <c r="P339">
        <v>3</v>
      </c>
      <c r="Q339">
        <v>2</v>
      </c>
      <c r="R339">
        <v>7</v>
      </c>
      <c r="S339">
        <v>4</v>
      </c>
      <c r="T339" t="s">
        <v>11</v>
      </c>
      <c r="U339">
        <v>12</v>
      </c>
      <c r="V339">
        <v>115</v>
      </c>
      <c r="W339">
        <v>24</v>
      </c>
      <c r="X339">
        <v>15</v>
      </c>
      <c r="Y339">
        <v>60</v>
      </c>
      <c r="Z339">
        <v>41</v>
      </c>
      <c r="AA339" t="s">
        <v>11</v>
      </c>
      <c r="AB339">
        <v>32</v>
      </c>
      <c r="AC339">
        <f t="shared" si="83"/>
        <v>67.430000000000007</v>
      </c>
      <c r="AD339">
        <f t="shared" si="84"/>
        <v>565.41000000000008</v>
      </c>
      <c r="AE339">
        <f t="shared" si="85"/>
        <v>139.82999999999998</v>
      </c>
      <c r="AF339">
        <f t="shared" si="86"/>
        <v>55.692999999999998</v>
      </c>
      <c r="AG339">
        <f t="shared" si="87"/>
        <v>207.01</v>
      </c>
      <c r="AH339">
        <f t="shared" si="88"/>
        <v>186.46</v>
      </c>
      <c r="AI339">
        <f t="shared" si="89"/>
        <v>0.1779623313065401</v>
      </c>
      <c r="AJ339">
        <f t="shared" si="90"/>
        <v>0.20339222864823753</v>
      </c>
      <c r="AK339">
        <f t="shared" si="91"/>
        <v>0.17163698777086464</v>
      </c>
      <c r="AL339">
        <f t="shared" si="92"/>
        <v>0.26933366850412083</v>
      </c>
      <c r="AM339">
        <f t="shared" si="93"/>
        <v>0.28984107047968699</v>
      </c>
      <c r="AN339">
        <f t="shared" si="94"/>
        <v>0.21988630269226642</v>
      </c>
    </row>
    <row r="340" spans="1:40" x14ac:dyDescent="0.25">
      <c r="A340" t="s">
        <v>344</v>
      </c>
      <c r="B340">
        <v>30.9</v>
      </c>
      <c r="C340">
        <v>7.6593999999999998</v>
      </c>
      <c r="D340" s="1">
        <v>2.3379999999999999E-6</v>
      </c>
      <c r="E340">
        <v>240</v>
      </c>
      <c r="G340">
        <v>1</v>
      </c>
      <c r="H340">
        <v>7</v>
      </c>
      <c r="I340">
        <v>2</v>
      </c>
      <c r="J340">
        <v>3</v>
      </c>
      <c r="K340">
        <v>8</v>
      </c>
      <c r="L340">
        <v>4</v>
      </c>
      <c r="M340" t="s">
        <v>11</v>
      </c>
      <c r="N340">
        <v>2</v>
      </c>
      <c r="O340">
        <v>7</v>
      </c>
      <c r="P340">
        <v>5</v>
      </c>
      <c r="Q340">
        <v>2</v>
      </c>
      <c r="R340">
        <v>9</v>
      </c>
      <c r="S340">
        <v>6</v>
      </c>
      <c r="T340" t="s">
        <v>11</v>
      </c>
      <c r="U340">
        <v>13</v>
      </c>
      <c r="V340">
        <v>70</v>
      </c>
      <c r="W340">
        <v>23</v>
      </c>
      <c r="X340">
        <v>15</v>
      </c>
      <c r="Y340">
        <v>61.5</v>
      </c>
      <c r="Z340">
        <v>42</v>
      </c>
      <c r="AA340" t="s">
        <v>11</v>
      </c>
      <c r="AB340">
        <v>33</v>
      </c>
      <c r="AC340">
        <f t="shared" si="83"/>
        <v>67.045000000000002</v>
      </c>
      <c r="AD340">
        <f t="shared" si="84"/>
        <v>559.85</v>
      </c>
      <c r="AE340">
        <f t="shared" si="85"/>
        <v>138.45999999999998</v>
      </c>
      <c r="AF340">
        <f t="shared" si="86"/>
        <v>55.923000000000002</v>
      </c>
      <c r="AG340">
        <f t="shared" si="87"/>
        <v>206.67</v>
      </c>
      <c r="AH340">
        <f t="shared" si="88"/>
        <v>186.42500000000001</v>
      </c>
      <c r="AI340">
        <f t="shared" si="89"/>
        <v>0.19389961965843835</v>
      </c>
      <c r="AJ340">
        <f t="shared" si="90"/>
        <v>0.12503349111369116</v>
      </c>
      <c r="AK340">
        <f t="shared" si="91"/>
        <v>0.16611295681063126</v>
      </c>
      <c r="AL340">
        <f t="shared" si="92"/>
        <v>0.26822595354326484</v>
      </c>
      <c r="AM340">
        <f t="shared" si="93"/>
        <v>0.29757584555087824</v>
      </c>
      <c r="AN340">
        <f t="shared" si="94"/>
        <v>0.22529167225425772</v>
      </c>
    </row>
    <row r="341" spans="1:40" x14ac:dyDescent="0.25">
      <c r="A341" t="s">
        <v>345</v>
      </c>
      <c r="B341">
        <v>30.9</v>
      </c>
      <c r="C341">
        <v>7.6787999999999998</v>
      </c>
      <c r="D341" s="1">
        <v>3.1970000000000001E-6</v>
      </c>
      <c r="E341">
        <v>240</v>
      </c>
      <c r="G341">
        <v>1</v>
      </c>
      <c r="H341">
        <v>8</v>
      </c>
      <c r="I341">
        <v>2</v>
      </c>
      <c r="J341">
        <v>1</v>
      </c>
      <c r="K341">
        <v>7</v>
      </c>
      <c r="L341">
        <v>4</v>
      </c>
      <c r="M341" t="s">
        <v>11</v>
      </c>
      <c r="N341">
        <v>1</v>
      </c>
      <c r="O341">
        <v>16</v>
      </c>
      <c r="P341">
        <v>3</v>
      </c>
      <c r="Q341">
        <v>2</v>
      </c>
      <c r="R341">
        <v>7</v>
      </c>
      <c r="S341">
        <v>8</v>
      </c>
      <c r="T341" t="s">
        <v>11</v>
      </c>
      <c r="U341">
        <v>9</v>
      </c>
      <c r="V341">
        <v>90</v>
      </c>
      <c r="W341">
        <v>19.5</v>
      </c>
      <c r="X341">
        <v>6.5</v>
      </c>
      <c r="Y341">
        <v>53</v>
      </c>
      <c r="Z341">
        <v>51</v>
      </c>
      <c r="AA341" t="s">
        <v>11</v>
      </c>
      <c r="AB341">
        <v>34</v>
      </c>
      <c r="AC341">
        <f t="shared" si="83"/>
        <v>66.66</v>
      </c>
      <c r="AD341">
        <f t="shared" si="84"/>
        <v>554.29000000000008</v>
      </c>
      <c r="AE341">
        <f t="shared" si="85"/>
        <v>137.08999999999997</v>
      </c>
      <c r="AF341">
        <f t="shared" si="86"/>
        <v>56.152999999999999</v>
      </c>
      <c r="AG341">
        <f t="shared" si="87"/>
        <v>206.32999999999998</v>
      </c>
      <c r="AH341">
        <f t="shared" si="88"/>
        <v>186.39000000000001</v>
      </c>
      <c r="AI341">
        <f t="shared" si="89"/>
        <v>0.13501350135013501</v>
      </c>
      <c r="AJ341">
        <f t="shared" si="90"/>
        <v>0.16236987858341298</v>
      </c>
      <c r="AK341">
        <f t="shared" si="91"/>
        <v>0.14224232256182073</v>
      </c>
      <c r="AL341">
        <f t="shared" si="92"/>
        <v>0.11575516891350418</v>
      </c>
      <c r="AM341">
        <f t="shared" si="93"/>
        <v>0.25687006252120392</v>
      </c>
      <c r="AN341">
        <f t="shared" si="94"/>
        <v>0.27361982938998869</v>
      </c>
    </row>
    <row r="342" spans="1:40" x14ac:dyDescent="0.25">
      <c r="A342" t="s">
        <v>346</v>
      </c>
      <c r="B342">
        <v>30</v>
      </c>
      <c r="C342">
        <v>7.6994999999999996</v>
      </c>
      <c r="D342" s="1">
        <v>2.1830000000000001E-6</v>
      </c>
      <c r="E342">
        <v>240</v>
      </c>
      <c r="G342">
        <v>1</v>
      </c>
      <c r="H342">
        <v>5</v>
      </c>
      <c r="I342">
        <v>2</v>
      </c>
      <c r="J342">
        <v>1</v>
      </c>
      <c r="K342">
        <v>3</v>
      </c>
      <c r="L342">
        <v>6</v>
      </c>
      <c r="M342" t="s">
        <v>11</v>
      </c>
      <c r="N342">
        <v>1</v>
      </c>
      <c r="O342">
        <v>11</v>
      </c>
      <c r="P342">
        <v>2</v>
      </c>
      <c r="Q342">
        <v>0</v>
      </c>
      <c r="R342">
        <v>10</v>
      </c>
      <c r="S342">
        <v>7</v>
      </c>
      <c r="T342" t="s">
        <v>11</v>
      </c>
      <c r="U342">
        <v>10</v>
      </c>
      <c r="V342">
        <v>81</v>
      </c>
      <c r="W342">
        <v>31</v>
      </c>
      <c r="X342">
        <v>12</v>
      </c>
      <c r="Y342">
        <v>45</v>
      </c>
      <c r="Z342">
        <v>51</v>
      </c>
      <c r="AA342" t="s">
        <v>11</v>
      </c>
      <c r="AB342">
        <v>35</v>
      </c>
      <c r="AC342">
        <f t="shared" si="83"/>
        <v>66.275000000000006</v>
      </c>
      <c r="AD342">
        <f t="shared" si="84"/>
        <v>548.73</v>
      </c>
      <c r="AE342">
        <f t="shared" si="85"/>
        <v>135.71999999999997</v>
      </c>
      <c r="AF342">
        <f t="shared" si="86"/>
        <v>56.382999999999996</v>
      </c>
      <c r="AG342">
        <f t="shared" si="87"/>
        <v>205.98999999999998</v>
      </c>
      <c r="AH342">
        <f t="shared" si="88"/>
        <v>186.35500000000002</v>
      </c>
      <c r="AI342">
        <f t="shared" si="89"/>
        <v>0.15088645794039984</v>
      </c>
      <c r="AJ342">
        <f t="shared" si="90"/>
        <v>0.14761358044940134</v>
      </c>
      <c r="AK342">
        <f t="shared" si="91"/>
        <v>0.22841143530798708</v>
      </c>
      <c r="AL342">
        <f t="shared" si="92"/>
        <v>0.21283010836599686</v>
      </c>
      <c r="AM342">
        <f t="shared" si="93"/>
        <v>0.21845720666051752</v>
      </c>
      <c r="AN342">
        <f t="shared" si="94"/>
        <v>0.27367121891014456</v>
      </c>
    </row>
    <row r="343" spans="1:40" x14ac:dyDescent="0.25">
      <c r="A343" t="s">
        <v>347</v>
      </c>
      <c r="B343">
        <v>30.9</v>
      </c>
      <c r="C343">
        <v>7.7202000000000002</v>
      </c>
      <c r="D343" s="1">
        <v>2.542E-6</v>
      </c>
      <c r="E343">
        <v>240</v>
      </c>
      <c r="G343">
        <v>0</v>
      </c>
      <c r="H343">
        <v>11</v>
      </c>
      <c r="I343">
        <v>3</v>
      </c>
      <c r="J343">
        <v>1</v>
      </c>
      <c r="K343">
        <v>3</v>
      </c>
      <c r="L343">
        <v>5</v>
      </c>
      <c r="M343" t="s">
        <v>11</v>
      </c>
      <c r="N343">
        <v>2</v>
      </c>
      <c r="O343">
        <v>14</v>
      </c>
      <c r="P343">
        <v>3</v>
      </c>
      <c r="Q343">
        <v>2</v>
      </c>
      <c r="R343">
        <v>13</v>
      </c>
      <c r="S343">
        <v>10</v>
      </c>
      <c r="T343" t="s">
        <v>11</v>
      </c>
      <c r="U343">
        <v>12</v>
      </c>
      <c r="V343">
        <v>124</v>
      </c>
      <c r="W343">
        <v>19</v>
      </c>
      <c r="X343">
        <v>10</v>
      </c>
      <c r="Y343">
        <v>76</v>
      </c>
      <c r="Z343">
        <v>51</v>
      </c>
      <c r="AA343" t="s">
        <v>11</v>
      </c>
      <c r="AB343">
        <v>36</v>
      </c>
      <c r="AC343">
        <f t="shared" si="83"/>
        <v>65.89</v>
      </c>
      <c r="AD343">
        <f t="shared" si="84"/>
        <v>543.17000000000007</v>
      </c>
      <c r="AE343">
        <f t="shared" si="85"/>
        <v>134.34999999999997</v>
      </c>
      <c r="AF343">
        <f t="shared" si="86"/>
        <v>56.613</v>
      </c>
      <c r="AG343">
        <f t="shared" si="87"/>
        <v>205.64999999999998</v>
      </c>
      <c r="AH343">
        <f t="shared" si="88"/>
        <v>186.32000000000002</v>
      </c>
      <c r="AI343">
        <f t="shared" si="89"/>
        <v>0.18212171801487329</v>
      </c>
      <c r="AJ343">
        <f t="shared" si="90"/>
        <v>0.22828948579634364</v>
      </c>
      <c r="AK343">
        <f t="shared" si="91"/>
        <v>0.1414216598436919</v>
      </c>
      <c r="AL343">
        <f t="shared" si="92"/>
        <v>0.1766378746930917</v>
      </c>
      <c r="AM343">
        <f t="shared" si="93"/>
        <v>0.36955993192317049</v>
      </c>
      <c r="AN343">
        <f t="shared" si="94"/>
        <v>0.27372262773722622</v>
      </c>
    </row>
    <row r="344" spans="1:40" x14ac:dyDescent="0.25">
      <c r="A344" t="s">
        <v>348</v>
      </c>
      <c r="B344">
        <v>30.9</v>
      </c>
      <c r="C344">
        <v>7.7408999999999999</v>
      </c>
      <c r="D344" s="1">
        <v>2.3319999999999999E-6</v>
      </c>
      <c r="E344">
        <v>240</v>
      </c>
      <c r="G344">
        <v>0</v>
      </c>
      <c r="H344">
        <v>14</v>
      </c>
      <c r="I344">
        <v>1</v>
      </c>
      <c r="J344">
        <v>3</v>
      </c>
      <c r="K344">
        <v>3</v>
      </c>
      <c r="L344">
        <v>4</v>
      </c>
      <c r="M344" t="s">
        <v>11</v>
      </c>
      <c r="N344">
        <v>3</v>
      </c>
      <c r="O344">
        <v>18</v>
      </c>
      <c r="P344">
        <v>3</v>
      </c>
      <c r="Q344">
        <v>3</v>
      </c>
      <c r="R344">
        <v>13</v>
      </c>
      <c r="S344">
        <v>15</v>
      </c>
      <c r="T344" t="s">
        <v>11</v>
      </c>
      <c r="U344">
        <v>11</v>
      </c>
      <c r="V344">
        <v>101</v>
      </c>
      <c r="W344">
        <v>19.5</v>
      </c>
      <c r="X344">
        <v>12.5</v>
      </c>
      <c r="Y344">
        <v>74</v>
      </c>
      <c r="Z344">
        <v>58</v>
      </c>
      <c r="AA344" t="s">
        <v>11</v>
      </c>
      <c r="AB344">
        <v>37</v>
      </c>
      <c r="AC344">
        <f t="shared" si="83"/>
        <v>65.504999999999995</v>
      </c>
      <c r="AD344">
        <f t="shared" si="84"/>
        <v>537.61</v>
      </c>
      <c r="AE344">
        <f t="shared" si="85"/>
        <v>132.97999999999999</v>
      </c>
      <c r="AF344">
        <f t="shared" si="86"/>
        <v>56.842999999999996</v>
      </c>
      <c r="AG344">
        <f t="shared" si="87"/>
        <v>205.30999999999997</v>
      </c>
      <c r="AH344">
        <f t="shared" si="88"/>
        <v>186.28500000000003</v>
      </c>
      <c r="AI344">
        <f t="shared" si="89"/>
        <v>0.16792611251049538</v>
      </c>
      <c r="AJ344">
        <f t="shared" si="90"/>
        <v>0.1878685292312271</v>
      </c>
      <c r="AK344">
        <f t="shared" si="91"/>
        <v>0.14663859226951423</v>
      </c>
      <c r="AL344">
        <f t="shared" si="92"/>
        <v>0.21990394595640625</v>
      </c>
      <c r="AM344">
        <f t="shared" si="93"/>
        <v>0.36043056840874782</v>
      </c>
      <c r="AN344">
        <f t="shared" si="94"/>
        <v>0.31135088708162223</v>
      </c>
    </row>
    <row r="345" spans="1:40" x14ac:dyDescent="0.25">
      <c r="A345" t="s">
        <v>349</v>
      </c>
      <c r="B345">
        <v>30</v>
      </c>
      <c r="C345">
        <v>7.7603999999999997</v>
      </c>
      <c r="D345" s="1">
        <v>2.6220000000000001E-6</v>
      </c>
      <c r="E345">
        <v>240</v>
      </c>
      <c r="G345">
        <v>3</v>
      </c>
      <c r="H345">
        <v>8</v>
      </c>
      <c r="I345">
        <v>5</v>
      </c>
      <c r="J345">
        <v>0</v>
      </c>
      <c r="K345">
        <v>5</v>
      </c>
      <c r="L345">
        <v>6</v>
      </c>
      <c r="M345" t="s">
        <v>11</v>
      </c>
      <c r="N345">
        <v>2</v>
      </c>
      <c r="O345">
        <v>15</v>
      </c>
      <c r="P345">
        <v>2</v>
      </c>
      <c r="Q345">
        <v>1</v>
      </c>
      <c r="R345">
        <v>11</v>
      </c>
      <c r="S345">
        <v>8</v>
      </c>
      <c r="T345" t="s">
        <v>11</v>
      </c>
      <c r="U345">
        <v>18</v>
      </c>
      <c r="V345">
        <v>90</v>
      </c>
      <c r="W345">
        <v>16</v>
      </c>
      <c r="X345">
        <v>11</v>
      </c>
      <c r="Y345">
        <v>72</v>
      </c>
      <c r="Z345">
        <v>50</v>
      </c>
      <c r="AA345" t="s">
        <v>11</v>
      </c>
      <c r="AB345">
        <v>38</v>
      </c>
      <c r="AC345">
        <f t="shared" si="83"/>
        <v>65.12</v>
      </c>
      <c r="AD345">
        <f t="shared" si="84"/>
        <v>532.05000000000007</v>
      </c>
      <c r="AE345">
        <f t="shared" si="85"/>
        <v>131.60999999999999</v>
      </c>
      <c r="AF345">
        <f t="shared" si="86"/>
        <v>57.073</v>
      </c>
      <c r="AG345">
        <f t="shared" si="87"/>
        <v>204.96999999999997</v>
      </c>
      <c r="AH345">
        <f t="shared" si="88"/>
        <v>186.25</v>
      </c>
      <c r="AI345">
        <f t="shared" si="89"/>
        <v>0.2764127764127764</v>
      </c>
      <c r="AJ345">
        <f t="shared" si="90"/>
        <v>0.16915703411333519</v>
      </c>
      <c r="AK345">
        <f t="shared" si="91"/>
        <v>0.12157130917103565</v>
      </c>
      <c r="AL345">
        <f t="shared" si="92"/>
        <v>0.19273561929458763</v>
      </c>
      <c r="AM345">
        <f t="shared" si="93"/>
        <v>0.35127091769527252</v>
      </c>
      <c r="AN345">
        <f t="shared" si="94"/>
        <v>0.26845637583892618</v>
      </c>
    </row>
    <row r="346" spans="1:40" x14ac:dyDescent="0.25">
      <c r="A346" t="s">
        <v>350</v>
      </c>
      <c r="B346">
        <v>30.9</v>
      </c>
      <c r="C346">
        <v>7.7816999999999998</v>
      </c>
      <c r="D346" s="1">
        <v>3.2210000000000002E-6</v>
      </c>
      <c r="E346">
        <v>240</v>
      </c>
      <c r="G346">
        <v>1</v>
      </c>
      <c r="H346">
        <v>9</v>
      </c>
      <c r="I346">
        <v>4</v>
      </c>
      <c r="J346">
        <v>1</v>
      </c>
      <c r="K346">
        <v>7</v>
      </c>
      <c r="L346">
        <v>5</v>
      </c>
      <c r="M346" t="s">
        <v>11</v>
      </c>
      <c r="N346">
        <v>2</v>
      </c>
      <c r="O346">
        <v>17</v>
      </c>
      <c r="P346">
        <v>7</v>
      </c>
      <c r="Q346">
        <v>1</v>
      </c>
      <c r="R346">
        <v>7</v>
      </c>
      <c r="S346">
        <v>5</v>
      </c>
      <c r="T346" t="s">
        <v>11</v>
      </c>
      <c r="U346">
        <v>13</v>
      </c>
      <c r="V346">
        <v>105</v>
      </c>
      <c r="W346">
        <v>26.5</v>
      </c>
      <c r="X346">
        <v>15</v>
      </c>
      <c r="Y346">
        <v>56</v>
      </c>
      <c r="Z346">
        <v>75</v>
      </c>
      <c r="AA346" t="s">
        <v>11</v>
      </c>
      <c r="AB346">
        <v>39</v>
      </c>
      <c r="AC346">
        <f t="shared" si="83"/>
        <v>64.734999999999999</v>
      </c>
      <c r="AD346">
        <f t="shared" si="84"/>
        <v>526.49</v>
      </c>
      <c r="AE346">
        <f t="shared" si="85"/>
        <v>130.23999999999998</v>
      </c>
      <c r="AF346">
        <f t="shared" si="86"/>
        <v>57.302999999999997</v>
      </c>
      <c r="AG346">
        <f t="shared" si="87"/>
        <v>204.63</v>
      </c>
      <c r="AH346">
        <f t="shared" si="88"/>
        <v>186.215</v>
      </c>
      <c r="AI346">
        <f t="shared" si="89"/>
        <v>0.20081872248397312</v>
      </c>
      <c r="AJ346">
        <f t="shared" si="90"/>
        <v>0.19943398735018708</v>
      </c>
      <c r="AK346">
        <f t="shared" si="91"/>
        <v>0.20347051597051599</v>
      </c>
      <c r="AL346">
        <f t="shared" si="92"/>
        <v>0.26176639966493903</v>
      </c>
      <c r="AM346">
        <f t="shared" si="93"/>
        <v>0.27366466305038362</v>
      </c>
      <c r="AN346">
        <f t="shared" si="94"/>
        <v>0.40276025024836881</v>
      </c>
    </row>
    <row r="347" spans="1:40" x14ac:dyDescent="0.25">
      <c r="A347" t="s">
        <v>351</v>
      </c>
      <c r="B347">
        <v>30.9</v>
      </c>
      <c r="C347">
        <v>7.8002000000000002</v>
      </c>
      <c r="D347" s="1">
        <v>3.2140000000000001E-6</v>
      </c>
      <c r="E347">
        <v>240</v>
      </c>
      <c r="G347">
        <v>2</v>
      </c>
      <c r="H347">
        <v>7</v>
      </c>
      <c r="I347">
        <v>1</v>
      </c>
      <c r="J347">
        <v>2</v>
      </c>
      <c r="K347">
        <v>8</v>
      </c>
      <c r="L347">
        <v>7</v>
      </c>
      <c r="M347" t="s">
        <v>11</v>
      </c>
      <c r="N347">
        <v>2</v>
      </c>
      <c r="O347">
        <v>18</v>
      </c>
      <c r="P347">
        <v>6</v>
      </c>
      <c r="Q347">
        <v>3</v>
      </c>
      <c r="R347">
        <v>16</v>
      </c>
      <c r="S347">
        <v>9</v>
      </c>
      <c r="T347" t="s">
        <v>11</v>
      </c>
      <c r="U347">
        <v>7</v>
      </c>
      <c r="V347">
        <v>104</v>
      </c>
      <c r="W347">
        <v>27</v>
      </c>
      <c r="X347">
        <v>16</v>
      </c>
      <c r="Y347">
        <v>67</v>
      </c>
      <c r="Z347">
        <v>61</v>
      </c>
      <c r="AA347" t="s">
        <v>11</v>
      </c>
      <c r="AB347">
        <v>40</v>
      </c>
      <c r="AC347">
        <f t="shared" si="83"/>
        <v>64.349999999999994</v>
      </c>
      <c r="AD347">
        <f t="shared" si="84"/>
        <v>520.93000000000006</v>
      </c>
      <c r="AE347">
        <f t="shared" si="85"/>
        <v>128.86999999999998</v>
      </c>
      <c r="AF347">
        <f t="shared" si="86"/>
        <v>57.533000000000001</v>
      </c>
      <c r="AG347">
        <f t="shared" si="87"/>
        <v>204.29</v>
      </c>
      <c r="AH347">
        <f t="shared" si="88"/>
        <v>186.18</v>
      </c>
      <c r="AI347">
        <f t="shared" si="89"/>
        <v>0.10878010878010878</v>
      </c>
      <c r="AJ347">
        <f t="shared" si="90"/>
        <v>0.19964294626917242</v>
      </c>
      <c r="AK347">
        <f t="shared" si="91"/>
        <v>0.20951346317994882</v>
      </c>
      <c r="AL347">
        <f t="shared" si="92"/>
        <v>0.27810126362261656</v>
      </c>
      <c r="AM347">
        <f t="shared" si="93"/>
        <v>0.32796514758431644</v>
      </c>
      <c r="AN347">
        <f t="shared" si="94"/>
        <v>0.3276399183585777</v>
      </c>
    </row>
    <row r="348" spans="1:40" x14ac:dyDescent="0.25">
      <c r="A348" t="s">
        <v>352</v>
      </c>
      <c r="B348">
        <v>30.9</v>
      </c>
      <c r="C348">
        <v>7.8204000000000002</v>
      </c>
      <c r="D348" s="1">
        <v>2.4040000000000002E-6</v>
      </c>
      <c r="E348">
        <v>240</v>
      </c>
      <c r="G348">
        <v>1</v>
      </c>
      <c r="H348">
        <v>10</v>
      </c>
      <c r="I348">
        <v>3</v>
      </c>
      <c r="J348">
        <v>1</v>
      </c>
      <c r="K348">
        <v>4</v>
      </c>
      <c r="L348">
        <v>3</v>
      </c>
      <c r="M348" t="s">
        <v>11</v>
      </c>
      <c r="N348">
        <v>1</v>
      </c>
      <c r="O348">
        <v>18</v>
      </c>
      <c r="P348">
        <v>3</v>
      </c>
      <c r="Q348">
        <v>1</v>
      </c>
      <c r="R348">
        <v>8</v>
      </c>
      <c r="S348">
        <v>15</v>
      </c>
      <c r="T348" t="s">
        <v>11</v>
      </c>
      <c r="U348">
        <v>12</v>
      </c>
      <c r="V348">
        <v>107</v>
      </c>
      <c r="W348">
        <v>25</v>
      </c>
      <c r="X348">
        <v>11</v>
      </c>
      <c r="Y348">
        <v>62</v>
      </c>
      <c r="Z348">
        <v>64</v>
      </c>
      <c r="AA348" t="s">
        <v>11</v>
      </c>
      <c r="AB348">
        <v>41</v>
      </c>
      <c r="AC348">
        <f t="shared" si="83"/>
        <v>63.965000000000003</v>
      </c>
      <c r="AD348">
        <f t="shared" si="84"/>
        <v>515.37000000000012</v>
      </c>
      <c r="AE348">
        <f t="shared" si="85"/>
        <v>127.49999999999999</v>
      </c>
      <c r="AF348">
        <f t="shared" si="86"/>
        <v>57.762999999999998</v>
      </c>
      <c r="AG348">
        <f t="shared" si="87"/>
        <v>203.95</v>
      </c>
      <c r="AH348">
        <f t="shared" si="88"/>
        <v>186.14500000000001</v>
      </c>
      <c r="AI348">
        <f t="shared" si="89"/>
        <v>0.18760259516923317</v>
      </c>
      <c r="AJ348">
        <f t="shared" si="90"/>
        <v>0.20761782796825576</v>
      </c>
      <c r="AK348">
        <f t="shared" si="91"/>
        <v>0.19607843137254904</v>
      </c>
      <c r="AL348">
        <f t="shared" si="92"/>
        <v>0.19043332236899055</v>
      </c>
      <c r="AM348">
        <f t="shared" si="93"/>
        <v>0.30399607746996815</v>
      </c>
      <c r="AN348">
        <f t="shared" si="94"/>
        <v>0.34381799135082863</v>
      </c>
    </row>
    <row r="349" spans="1:40" x14ac:dyDescent="0.25">
      <c r="A349" t="s">
        <v>353</v>
      </c>
      <c r="B349">
        <v>30.9</v>
      </c>
      <c r="C349">
        <v>7.8414999999999999</v>
      </c>
      <c r="D349" s="1">
        <v>2.4320000000000002E-6</v>
      </c>
      <c r="E349">
        <v>240</v>
      </c>
      <c r="G349">
        <v>0</v>
      </c>
      <c r="H349">
        <v>9</v>
      </c>
      <c r="I349">
        <v>1</v>
      </c>
      <c r="J349">
        <v>1</v>
      </c>
      <c r="K349">
        <v>5</v>
      </c>
      <c r="L349">
        <v>3</v>
      </c>
      <c r="M349" t="s">
        <v>11</v>
      </c>
      <c r="N349">
        <v>5</v>
      </c>
      <c r="O349">
        <v>20</v>
      </c>
      <c r="P349">
        <v>4</v>
      </c>
      <c r="Q349">
        <v>2</v>
      </c>
      <c r="R349">
        <v>11</v>
      </c>
      <c r="S349">
        <v>1</v>
      </c>
      <c r="T349" t="s">
        <v>11</v>
      </c>
      <c r="U349">
        <v>12</v>
      </c>
      <c r="V349">
        <v>126</v>
      </c>
      <c r="W349">
        <v>21</v>
      </c>
      <c r="X349">
        <v>10.5</v>
      </c>
      <c r="Y349">
        <v>78.5</v>
      </c>
      <c r="Z349">
        <v>51</v>
      </c>
      <c r="AA349" t="s">
        <v>11</v>
      </c>
      <c r="AB349">
        <v>42</v>
      </c>
      <c r="AC349">
        <f t="shared" si="83"/>
        <v>63.58</v>
      </c>
      <c r="AD349">
        <f t="shared" si="84"/>
        <v>509.81000000000006</v>
      </c>
      <c r="AE349">
        <f t="shared" si="85"/>
        <v>126.12999999999998</v>
      </c>
      <c r="AF349">
        <f t="shared" si="86"/>
        <v>57.992999999999995</v>
      </c>
      <c r="AG349">
        <f t="shared" si="87"/>
        <v>203.60999999999999</v>
      </c>
      <c r="AH349">
        <f t="shared" si="88"/>
        <v>186.11</v>
      </c>
      <c r="AI349">
        <f t="shared" si="89"/>
        <v>0.18873859704309531</v>
      </c>
      <c r="AJ349">
        <f t="shared" si="90"/>
        <v>0.2471508993546615</v>
      </c>
      <c r="AK349">
        <f t="shared" si="91"/>
        <v>0.16649488622849443</v>
      </c>
      <c r="AL349">
        <f t="shared" si="92"/>
        <v>0.18105633438518443</v>
      </c>
      <c r="AM349">
        <f t="shared" si="93"/>
        <v>0.38554098521683616</v>
      </c>
      <c r="AN349">
        <f t="shared" si="94"/>
        <v>0.27403148675514477</v>
      </c>
    </row>
    <row r="350" spans="1:40" x14ac:dyDescent="0.25">
      <c r="A350" t="s">
        <v>354</v>
      </c>
      <c r="B350">
        <v>30</v>
      </c>
      <c r="C350">
        <v>7.8632999999999997</v>
      </c>
      <c r="D350" s="1">
        <v>3.2289999999999999E-6</v>
      </c>
      <c r="E350">
        <v>240</v>
      </c>
      <c r="G350">
        <v>1</v>
      </c>
      <c r="H350">
        <v>9</v>
      </c>
      <c r="I350">
        <v>4</v>
      </c>
      <c r="J350">
        <v>1</v>
      </c>
      <c r="K350">
        <v>8</v>
      </c>
      <c r="L350">
        <v>3</v>
      </c>
      <c r="M350" t="s">
        <v>11</v>
      </c>
      <c r="N350">
        <v>0</v>
      </c>
      <c r="O350">
        <v>21</v>
      </c>
      <c r="P350">
        <v>4</v>
      </c>
      <c r="Q350">
        <v>0</v>
      </c>
      <c r="R350">
        <v>10</v>
      </c>
      <c r="S350">
        <v>11</v>
      </c>
      <c r="T350" t="s">
        <v>11</v>
      </c>
      <c r="U350">
        <v>8</v>
      </c>
      <c r="V350">
        <v>95.5</v>
      </c>
      <c r="W350">
        <v>34</v>
      </c>
      <c r="X350">
        <v>4</v>
      </c>
      <c r="Y350">
        <v>70</v>
      </c>
      <c r="Z350">
        <v>65</v>
      </c>
      <c r="AA350" t="s">
        <v>11</v>
      </c>
      <c r="AB350">
        <v>43</v>
      </c>
      <c r="AC350">
        <f t="shared" si="83"/>
        <v>63.195</v>
      </c>
      <c r="AD350">
        <f t="shared" si="84"/>
        <v>504.25000000000006</v>
      </c>
      <c r="AE350">
        <f t="shared" si="85"/>
        <v>124.75999999999999</v>
      </c>
      <c r="AF350">
        <f t="shared" si="86"/>
        <v>58.222999999999999</v>
      </c>
      <c r="AG350">
        <f t="shared" si="87"/>
        <v>203.26999999999998</v>
      </c>
      <c r="AH350">
        <f t="shared" si="88"/>
        <v>186.07500000000002</v>
      </c>
      <c r="AI350">
        <f t="shared" si="89"/>
        <v>0.12659229369412137</v>
      </c>
      <c r="AJ350">
        <f t="shared" si="90"/>
        <v>0.18939018344075356</v>
      </c>
      <c r="AK350">
        <f t="shared" si="91"/>
        <v>0.27252324462968902</v>
      </c>
      <c r="AL350">
        <f t="shared" si="92"/>
        <v>6.8701372309911898E-2</v>
      </c>
      <c r="AM350">
        <f t="shared" si="93"/>
        <v>0.34436955773109662</v>
      </c>
      <c r="AN350">
        <f t="shared" si="94"/>
        <v>0.34932151014375923</v>
      </c>
    </row>
    <row r="351" spans="1:40" x14ac:dyDescent="0.25">
      <c r="A351" t="s">
        <v>355</v>
      </c>
      <c r="B351">
        <v>30.9</v>
      </c>
      <c r="C351">
        <v>7.8798000000000004</v>
      </c>
      <c r="D351" s="1">
        <v>2.926E-6</v>
      </c>
      <c r="E351">
        <v>240</v>
      </c>
      <c r="G351">
        <v>1</v>
      </c>
      <c r="H351">
        <v>12</v>
      </c>
      <c r="I351">
        <v>3</v>
      </c>
      <c r="J351">
        <v>0</v>
      </c>
      <c r="K351">
        <v>10</v>
      </c>
      <c r="L351">
        <v>2</v>
      </c>
      <c r="M351" t="s">
        <v>11</v>
      </c>
      <c r="N351">
        <v>1</v>
      </c>
      <c r="O351">
        <v>13</v>
      </c>
      <c r="P351">
        <v>3</v>
      </c>
      <c r="Q351">
        <v>1</v>
      </c>
      <c r="R351">
        <v>6</v>
      </c>
      <c r="S351">
        <v>4</v>
      </c>
      <c r="T351" t="s">
        <v>11</v>
      </c>
      <c r="U351">
        <v>11</v>
      </c>
      <c r="V351">
        <v>99</v>
      </c>
      <c r="W351">
        <v>23</v>
      </c>
      <c r="X351">
        <v>17.5</v>
      </c>
      <c r="Y351">
        <v>57</v>
      </c>
      <c r="Z351">
        <v>48.5</v>
      </c>
      <c r="AA351" t="s">
        <v>11</v>
      </c>
      <c r="AB351">
        <v>44</v>
      </c>
      <c r="AC351">
        <f t="shared" si="83"/>
        <v>62.81</v>
      </c>
      <c r="AD351">
        <f t="shared" si="84"/>
        <v>498.69000000000005</v>
      </c>
      <c r="AE351">
        <f t="shared" si="85"/>
        <v>123.38999999999999</v>
      </c>
      <c r="AF351">
        <f t="shared" si="86"/>
        <v>58.453000000000003</v>
      </c>
      <c r="AG351">
        <f t="shared" si="87"/>
        <v>202.92999999999998</v>
      </c>
      <c r="AH351">
        <f t="shared" si="88"/>
        <v>186.04000000000002</v>
      </c>
      <c r="AI351">
        <f t="shared" si="89"/>
        <v>0.17513134851138354</v>
      </c>
      <c r="AJ351">
        <f t="shared" si="90"/>
        <v>0.19852012272153038</v>
      </c>
      <c r="AK351">
        <f t="shared" si="91"/>
        <v>0.1864008428559851</v>
      </c>
      <c r="AL351">
        <f t="shared" si="92"/>
        <v>0.29938583135168423</v>
      </c>
      <c r="AM351">
        <f t="shared" si="93"/>
        <v>0.280885034248263</v>
      </c>
      <c r="AN351">
        <f t="shared" si="94"/>
        <v>0.26069662438185331</v>
      </c>
    </row>
    <row r="352" spans="1:40" x14ac:dyDescent="0.25">
      <c r="A352" t="s">
        <v>356</v>
      </c>
      <c r="B352">
        <v>30.9</v>
      </c>
      <c r="C352">
        <v>7.9005000000000001</v>
      </c>
      <c r="D352" s="1">
        <v>3.2200000000000001E-6</v>
      </c>
      <c r="E352">
        <v>240</v>
      </c>
      <c r="G352">
        <v>1</v>
      </c>
      <c r="H352">
        <v>4</v>
      </c>
      <c r="I352">
        <v>2</v>
      </c>
      <c r="J352">
        <v>1</v>
      </c>
      <c r="K352">
        <v>2</v>
      </c>
      <c r="L352">
        <v>2</v>
      </c>
      <c r="M352" t="s">
        <v>11</v>
      </c>
      <c r="N352">
        <v>3</v>
      </c>
      <c r="O352">
        <v>19</v>
      </c>
      <c r="P352">
        <v>2</v>
      </c>
      <c r="Q352">
        <v>3</v>
      </c>
      <c r="R352">
        <v>6</v>
      </c>
      <c r="S352">
        <v>7</v>
      </c>
      <c r="T352" t="s">
        <v>11</v>
      </c>
      <c r="U352">
        <v>10</v>
      </c>
      <c r="V352">
        <v>109.5</v>
      </c>
      <c r="W352">
        <v>27</v>
      </c>
      <c r="X352">
        <v>14</v>
      </c>
      <c r="Y352">
        <v>66</v>
      </c>
      <c r="Z352">
        <v>58</v>
      </c>
      <c r="AA352" t="s">
        <v>11</v>
      </c>
      <c r="AB352">
        <v>45</v>
      </c>
      <c r="AC352">
        <f t="shared" si="83"/>
        <v>62.424999999999997</v>
      </c>
      <c r="AD352">
        <f t="shared" si="84"/>
        <v>493.13000000000005</v>
      </c>
      <c r="AE352">
        <f t="shared" si="85"/>
        <v>122.01999999999998</v>
      </c>
      <c r="AF352">
        <f t="shared" si="86"/>
        <v>58.683</v>
      </c>
      <c r="AG352">
        <f t="shared" si="87"/>
        <v>202.58999999999997</v>
      </c>
      <c r="AH352">
        <f t="shared" si="88"/>
        <v>186.00500000000002</v>
      </c>
      <c r="AI352">
        <f t="shared" si="89"/>
        <v>0.16019223067681218</v>
      </c>
      <c r="AJ352">
        <f t="shared" si="90"/>
        <v>0.22205098047168087</v>
      </c>
      <c r="AK352">
        <f t="shared" si="91"/>
        <v>0.2212752007867563</v>
      </c>
      <c r="AL352">
        <f t="shared" si="92"/>
        <v>0.23856994359524905</v>
      </c>
      <c r="AM352">
        <f t="shared" si="93"/>
        <v>0.32578113431067679</v>
      </c>
      <c r="AN352">
        <f t="shared" si="94"/>
        <v>0.3118195747426144</v>
      </c>
    </row>
    <row r="353" spans="1:40" x14ac:dyDescent="0.25">
      <c r="A353" t="s">
        <v>357</v>
      </c>
      <c r="B353">
        <v>30.9</v>
      </c>
      <c r="C353">
        <v>7.9206000000000003</v>
      </c>
      <c r="D353" s="1">
        <v>3.2200000000000001E-6</v>
      </c>
      <c r="E353">
        <v>240</v>
      </c>
      <c r="G353">
        <v>1</v>
      </c>
      <c r="H353">
        <v>6</v>
      </c>
      <c r="I353">
        <v>2</v>
      </c>
      <c r="J353">
        <v>1</v>
      </c>
      <c r="K353">
        <v>3</v>
      </c>
      <c r="L353">
        <v>3</v>
      </c>
      <c r="M353" t="s">
        <v>11</v>
      </c>
      <c r="N353">
        <v>1</v>
      </c>
      <c r="O353">
        <v>26</v>
      </c>
      <c r="P353">
        <v>4</v>
      </c>
      <c r="Q353">
        <v>2</v>
      </c>
      <c r="R353">
        <v>7</v>
      </c>
      <c r="S353">
        <v>7</v>
      </c>
      <c r="T353" t="s">
        <v>11</v>
      </c>
      <c r="U353">
        <v>10</v>
      </c>
      <c r="V353">
        <v>107</v>
      </c>
      <c r="W353">
        <v>18</v>
      </c>
      <c r="X353">
        <v>18</v>
      </c>
      <c r="Y353">
        <v>65</v>
      </c>
      <c r="Z353">
        <v>71</v>
      </c>
      <c r="AA353" t="s">
        <v>11</v>
      </c>
      <c r="AB353">
        <v>46</v>
      </c>
      <c r="AC353">
        <f t="shared" si="83"/>
        <v>62.04</v>
      </c>
      <c r="AD353">
        <f t="shared" si="84"/>
        <v>487.57000000000005</v>
      </c>
      <c r="AE353">
        <f t="shared" si="85"/>
        <v>120.64999999999998</v>
      </c>
      <c r="AF353">
        <f t="shared" si="86"/>
        <v>58.912999999999997</v>
      </c>
      <c r="AG353">
        <f t="shared" si="87"/>
        <v>202.25</v>
      </c>
      <c r="AH353">
        <f t="shared" si="88"/>
        <v>185.97</v>
      </c>
      <c r="AI353">
        <f t="shared" si="89"/>
        <v>0.16118633139909735</v>
      </c>
      <c r="AJ353">
        <f t="shared" si="90"/>
        <v>0.21945566790409579</v>
      </c>
      <c r="AK353">
        <f t="shared" si="91"/>
        <v>0.1491918773311231</v>
      </c>
      <c r="AL353">
        <f t="shared" si="92"/>
        <v>0.30553528083784565</v>
      </c>
      <c r="AM353">
        <f t="shared" si="93"/>
        <v>0.32138442521631644</v>
      </c>
      <c r="AN353">
        <f t="shared" si="94"/>
        <v>0.38178200785072863</v>
      </c>
    </row>
    <row r="354" spans="1:40" x14ac:dyDescent="0.25">
      <c r="A354" t="s">
        <v>358</v>
      </c>
      <c r="B354">
        <v>30.9</v>
      </c>
      <c r="C354">
        <v>7.9409999999999998</v>
      </c>
      <c r="D354" s="1">
        <v>3.123E-6</v>
      </c>
      <c r="E354">
        <v>240</v>
      </c>
      <c r="G354">
        <v>2</v>
      </c>
      <c r="H354">
        <v>13</v>
      </c>
      <c r="I354">
        <v>2</v>
      </c>
      <c r="J354">
        <v>1</v>
      </c>
      <c r="K354">
        <v>5</v>
      </c>
      <c r="L354">
        <v>4</v>
      </c>
      <c r="M354" t="s">
        <v>11</v>
      </c>
      <c r="N354">
        <v>1</v>
      </c>
      <c r="O354">
        <v>17</v>
      </c>
      <c r="P354">
        <v>6</v>
      </c>
      <c r="Q354">
        <v>3</v>
      </c>
      <c r="R354">
        <v>12</v>
      </c>
      <c r="S354">
        <v>10</v>
      </c>
      <c r="T354" t="s">
        <v>11</v>
      </c>
      <c r="U354">
        <v>9</v>
      </c>
      <c r="V354">
        <v>122.5</v>
      </c>
      <c r="W354">
        <v>28</v>
      </c>
      <c r="X354">
        <v>13.5</v>
      </c>
      <c r="Y354">
        <v>81</v>
      </c>
      <c r="Z354">
        <v>64</v>
      </c>
      <c r="AA354" t="s">
        <v>11</v>
      </c>
      <c r="AB354">
        <v>47</v>
      </c>
      <c r="AC354">
        <f t="shared" si="83"/>
        <v>61.655000000000001</v>
      </c>
      <c r="AD354">
        <f t="shared" si="84"/>
        <v>482.01000000000005</v>
      </c>
      <c r="AE354">
        <f t="shared" si="85"/>
        <v>119.27999999999999</v>
      </c>
      <c r="AF354">
        <f t="shared" si="86"/>
        <v>59.143000000000001</v>
      </c>
      <c r="AG354">
        <f t="shared" si="87"/>
        <v>201.91</v>
      </c>
      <c r="AH354">
        <f t="shared" si="88"/>
        <v>185.935</v>
      </c>
      <c r="AI354">
        <f t="shared" si="89"/>
        <v>0.14597356256589084</v>
      </c>
      <c r="AJ354">
        <f t="shared" si="90"/>
        <v>0.25414410489408928</v>
      </c>
      <c r="AK354">
        <f t="shared" si="91"/>
        <v>0.23474178403755872</v>
      </c>
      <c r="AL354">
        <f t="shared" si="92"/>
        <v>0.22826031821179177</v>
      </c>
      <c r="AM354">
        <f t="shared" si="93"/>
        <v>0.40116883760091132</v>
      </c>
      <c r="AN354">
        <f t="shared" si="94"/>
        <v>0.34420630865625085</v>
      </c>
    </row>
    <row r="355" spans="1:40" x14ac:dyDescent="0.25">
      <c r="A355" t="s">
        <v>359</v>
      </c>
      <c r="B355">
        <v>30.9</v>
      </c>
      <c r="C355">
        <v>7.9604999999999997</v>
      </c>
      <c r="D355" s="1">
        <v>2.61E-6</v>
      </c>
      <c r="E355">
        <v>240</v>
      </c>
      <c r="G355">
        <v>1</v>
      </c>
      <c r="H355">
        <v>10</v>
      </c>
      <c r="I355">
        <v>2</v>
      </c>
      <c r="J355">
        <v>1</v>
      </c>
      <c r="K355">
        <v>5</v>
      </c>
      <c r="L355">
        <v>7</v>
      </c>
      <c r="M355" t="s">
        <v>11</v>
      </c>
      <c r="N355">
        <v>7</v>
      </c>
      <c r="O355">
        <v>21</v>
      </c>
      <c r="P355">
        <v>4</v>
      </c>
      <c r="Q355">
        <v>2</v>
      </c>
      <c r="R355">
        <v>14</v>
      </c>
      <c r="S355">
        <v>6</v>
      </c>
      <c r="T355" t="s">
        <v>11</v>
      </c>
      <c r="U355">
        <v>25</v>
      </c>
      <c r="V355">
        <v>135</v>
      </c>
      <c r="W355">
        <v>22</v>
      </c>
      <c r="X355">
        <v>14</v>
      </c>
      <c r="Y355">
        <v>76</v>
      </c>
      <c r="Z355">
        <v>60.5</v>
      </c>
      <c r="AA355" t="s">
        <v>11</v>
      </c>
      <c r="AB355">
        <v>48</v>
      </c>
      <c r="AC355">
        <f t="shared" si="83"/>
        <v>61.269999999999996</v>
      </c>
      <c r="AD355">
        <f t="shared" si="84"/>
        <v>476.45000000000005</v>
      </c>
      <c r="AE355">
        <f t="shared" si="85"/>
        <v>117.90999999999998</v>
      </c>
      <c r="AF355">
        <f t="shared" si="86"/>
        <v>59.372999999999998</v>
      </c>
      <c r="AG355">
        <f t="shared" si="87"/>
        <v>201.57</v>
      </c>
      <c r="AH355">
        <f t="shared" si="88"/>
        <v>185.9</v>
      </c>
      <c r="AI355">
        <f t="shared" si="89"/>
        <v>0.4080300310102824</v>
      </c>
      <c r="AJ355">
        <f t="shared" si="90"/>
        <v>0.28334557666071986</v>
      </c>
      <c r="AK355">
        <f t="shared" si="91"/>
        <v>0.18658298702400139</v>
      </c>
      <c r="AL355">
        <f t="shared" si="92"/>
        <v>0.2357974163340239</v>
      </c>
      <c r="AM355">
        <f t="shared" si="93"/>
        <v>0.37704023416182963</v>
      </c>
      <c r="AN355">
        <f t="shared" si="94"/>
        <v>0.32544378698224852</v>
      </c>
    </row>
    <row r="356" spans="1:40" x14ac:dyDescent="0.25">
      <c r="A356" t="s">
        <v>360</v>
      </c>
      <c r="B356">
        <v>30.9</v>
      </c>
      <c r="C356">
        <v>7.9793000000000003</v>
      </c>
      <c r="D356" s="1">
        <v>2.9830000000000001E-6</v>
      </c>
      <c r="E356">
        <v>240</v>
      </c>
      <c r="G356">
        <v>2</v>
      </c>
      <c r="H356">
        <v>11</v>
      </c>
      <c r="I356">
        <v>4</v>
      </c>
      <c r="J356">
        <v>1</v>
      </c>
      <c r="K356">
        <v>5</v>
      </c>
      <c r="L356">
        <v>7</v>
      </c>
      <c r="M356" t="s">
        <v>11</v>
      </c>
      <c r="N356">
        <v>3</v>
      </c>
      <c r="O356">
        <v>26</v>
      </c>
      <c r="P356">
        <v>3</v>
      </c>
      <c r="Q356">
        <v>0.5</v>
      </c>
      <c r="R356">
        <v>12</v>
      </c>
      <c r="S356">
        <v>11.5</v>
      </c>
      <c r="T356" t="s">
        <v>11</v>
      </c>
      <c r="U356">
        <v>21</v>
      </c>
      <c r="V356">
        <v>127</v>
      </c>
      <c r="W356">
        <v>20</v>
      </c>
      <c r="X356">
        <v>10</v>
      </c>
      <c r="Y356">
        <v>76</v>
      </c>
      <c r="Z356">
        <v>66.5</v>
      </c>
      <c r="AA356" t="s">
        <v>11</v>
      </c>
      <c r="AB356">
        <v>49</v>
      </c>
      <c r="AC356">
        <f t="shared" si="83"/>
        <v>60.884999999999998</v>
      </c>
      <c r="AD356">
        <f t="shared" si="84"/>
        <v>470.89000000000004</v>
      </c>
      <c r="AE356">
        <f t="shared" si="85"/>
        <v>116.53999999999998</v>
      </c>
      <c r="AF356">
        <f t="shared" si="86"/>
        <v>59.603000000000002</v>
      </c>
      <c r="AG356">
        <f t="shared" si="87"/>
        <v>201.23</v>
      </c>
      <c r="AH356">
        <f t="shared" si="88"/>
        <v>185.86500000000001</v>
      </c>
      <c r="AI356">
        <f t="shared" si="89"/>
        <v>0.34491254003449129</v>
      </c>
      <c r="AJ356">
        <f t="shared" si="90"/>
        <v>0.2697020535581558</v>
      </c>
      <c r="AK356">
        <f t="shared" si="91"/>
        <v>0.17161489617298784</v>
      </c>
      <c r="AL356">
        <f t="shared" si="92"/>
        <v>0.16777678975890475</v>
      </c>
      <c r="AM356">
        <f t="shared" si="93"/>
        <v>0.37767728469910056</v>
      </c>
      <c r="AN356">
        <f t="shared" si="94"/>
        <v>0.35778656551798349</v>
      </c>
    </row>
    <row r="357" spans="1:40" x14ac:dyDescent="0.25">
      <c r="A357" t="s">
        <v>361</v>
      </c>
      <c r="B357">
        <v>30.9</v>
      </c>
      <c r="C357">
        <v>7.9997999999999996</v>
      </c>
      <c r="D357" s="1">
        <v>3.2150000000000001E-6</v>
      </c>
      <c r="E357">
        <v>240</v>
      </c>
      <c r="G357">
        <v>0</v>
      </c>
      <c r="H357">
        <v>10</v>
      </c>
      <c r="I357">
        <v>0</v>
      </c>
      <c r="J357">
        <v>1</v>
      </c>
      <c r="K357">
        <v>4</v>
      </c>
      <c r="L357">
        <v>3</v>
      </c>
      <c r="M357" t="s">
        <v>11</v>
      </c>
      <c r="N357">
        <v>1</v>
      </c>
      <c r="O357">
        <v>16</v>
      </c>
      <c r="P357">
        <v>4</v>
      </c>
      <c r="Q357">
        <v>0</v>
      </c>
      <c r="R357">
        <v>11</v>
      </c>
      <c r="S357">
        <v>7</v>
      </c>
      <c r="T357" t="s">
        <v>11</v>
      </c>
      <c r="U357">
        <v>14</v>
      </c>
      <c r="V357">
        <v>112</v>
      </c>
      <c r="W357">
        <v>26</v>
      </c>
      <c r="X357">
        <v>10.5</v>
      </c>
      <c r="Y357">
        <v>69.5</v>
      </c>
      <c r="Z357">
        <v>60</v>
      </c>
      <c r="AA357" t="s">
        <v>11</v>
      </c>
      <c r="AB357">
        <v>50</v>
      </c>
      <c r="AC357">
        <f t="shared" si="83"/>
        <v>60.5</v>
      </c>
      <c r="AD357">
        <f t="shared" si="84"/>
        <v>465.33000000000004</v>
      </c>
      <c r="AE357">
        <f t="shared" si="85"/>
        <v>115.16999999999999</v>
      </c>
      <c r="AF357">
        <f t="shared" si="86"/>
        <v>59.832999999999998</v>
      </c>
      <c r="AG357">
        <f t="shared" si="87"/>
        <v>200.89</v>
      </c>
      <c r="AH357">
        <f t="shared" si="88"/>
        <v>185.83</v>
      </c>
      <c r="AI357">
        <f t="shared" si="89"/>
        <v>0.23140495867768596</v>
      </c>
      <c r="AJ357">
        <f t="shared" si="90"/>
        <v>0.24068940321922075</v>
      </c>
      <c r="AK357">
        <f t="shared" si="91"/>
        <v>0.22575323434922293</v>
      </c>
      <c r="AL357">
        <f t="shared" si="92"/>
        <v>0.17548844283255061</v>
      </c>
      <c r="AM357">
        <f t="shared" si="93"/>
        <v>0.3459604758823237</v>
      </c>
      <c r="AN357">
        <f t="shared" si="94"/>
        <v>0.32287574665016411</v>
      </c>
    </row>
    <row r="358" spans="1:40" x14ac:dyDescent="0.25">
      <c r="A358" t="s">
        <v>362</v>
      </c>
      <c r="B358">
        <v>30.9</v>
      </c>
      <c r="C358">
        <v>8.0196000000000005</v>
      </c>
      <c r="D358" s="1">
        <v>2.3769999999999999E-6</v>
      </c>
      <c r="E358">
        <v>240</v>
      </c>
      <c r="G358">
        <v>1</v>
      </c>
      <c r="H358">
        <v>9</v>
      </c>
      <c r="I358">
        <v>4</v>
      </c>
      <c r="J358">
        <v>2</v>
      </c>
      <c r="K358">
        <v>4</v>
      </c>
      <c r="L358">
        <v>5</v>
      </c>
      <c r="M358" t="s">
        <v>11</v>
      </c>
      <c r="N358">
        <v>3</v>
      </c>
      <c r="O358">
        <v>12</v>
      </c>
      <c r="P358">
        <v>4</v>
      </c>
      <c r="Q358">
        <v>1</v>
      </c>
      <c r="R358">
        <v>11</v>
      </c>
      <c r="S358">
        <v>7</v>
      </c>
      <c r="T358" t="s">
        <v>11</v>
      </c>
      <c r="U358">
        <v>15</v>
      </c>
      <c r="V358">
        <v>101</v>
      </c>
      <c r="W358">
        <v>33</v>
      </c>
      <c r="X358">
        <v>13</v>
      </c>
      <c r="Y358">
        <v>62</v>
      </c>
      <c r="Z358">
        <v>52</v>
      </c>
      <c r="AA358" t="s">
        <v>11</v>
      </c>
      <c r="AB358">
        <v>51</v>
      </c>
      <c r="AC358">
        <f t="shared" si="83"/>
        <v>60.114999999999995</v>
      </c>
      <c r="AD358">
        <f t="shared" si="84"/>
        <v>459.77000000000004</v>
      </c>
      <c r="AE358">
        <f t="shared" si="85"/>
        <v>113.79999999999998</v>
      </c>
      <c r="AF358">
        <f t="shared" si="86"/>
        <v>60.063000000000002</v>
      </c>
      <c r="AG358">
        <f t="shared" si="87"/>
        <v>200.54999999999998</v>
      </c>
      <c r="AH358">
        <f t="shared" si="88"/>
        <v>185.79500000000002</v>
      </c>
      <c r="AI358">
        <f t="shared" si="89"/>
        <v>0.24952174997920654</v>
      </c>
      <c r="AJ358">
        <f t="shared" si="90"/>
        <v>0.21967505491876371</v>
      </c>
      <c r="AK358">
        <f t="shared" si="91"/>
        <v>0.28998242530755713</v>
      </c>
      <c r="AL358">
        <f t="shared" si="92"/>
        <v>0.216439405291111</v>
      </c>
      <c r="AM358">
        <f t="shared" si="93"/>
        <v>0.30914983794564949</v>
      </c>
      <c r="AN358">
        <f t="shared" si="94"/>
        <v>0.27987836055868026</v>
      </c>
    </row>
    <row r="359" spans="1:40" x14ac:dyDescent="0.25">
      <c r="A359" t="s">
        <v>363</v>
      </c>
      <c r="B359">
        <v>30.9</v>
      </c>
      <c r="C359">
        <v>8.0405999999999995</v>
      </c>
      <c r="D359" s="1">
        <v>3.2049999999999998E-6</v>
      </c>
      <c r="E359">
        <v>240</v>
      </c>
      <c r="G359">
        <v>1</v>
      </c>
      <c r="H359">
        <v>7</v>
      </c>
      <c r="I359">
        <v>2</v>
      </c>
      <c r="J359">
        <v>3</v>
      </c>
      <c r="K359">
        <v>6</v>
      </c>
      <c r="L359">
        <v>5</v>
      </c>
      <c r="M359" t="s">
        <v>11</v>
      </c>
      <c r="N359">
        <v>4</v>
      </c>
      <c r="O359">
        <v>14</v>
      </c>
      <c r="P359">
        <v>4</v>
      </c>
      <c r="Q359">
        <v>3</v>
      </c>
      <c r="R359">
        <v>10</v>
      </c>
      <c r="S359">
        <v>14</v>
      </c>
      <c r="T359" t="s">
        <v>11</v>
      </c>
      <c r="U359">
        <v>19</v>
      </c>
      <c r="V359">
        <v>113</v>
      </c>
      <c r="W359">
        <v>23</v>
      </c>
      <c r="X359">
        <v>21</v>
      </c>
      <c r="Y359">
        <v>62</v>
      </c>
      <c r="Z359">
        <v>66</v>
      </c>
      <c r="AA359" t="s">
        <v>11</v>
      </c>
      <c r="AB359">
        <v>52</v>
      </c>
      <c r="AC359">
        <f t="shared" si="83"/>
        <v>59.730000000000004</v>
      </c>
      <c r="AD359">
        <f t="shared" si="84"/>
        <v>454.21000000000004</v>
      </c>
      <c r="AE359">
        <f t="shared" si="85"/>
        <v>112.42999999999998</v>
      </c>
      <c r="AF359">
        <f t="shared" si="86"/>
        <v>60.292999999999999</v>
      </c>
      <c r="AG359">
        <f t="shared" si="87"/>
        <v>200.20999999999998</v>
      </c>
      <c r="AH359">
        <f t="shared" si="88"/>
        <v>185.76000000000002</v>
      </c>
      <c r="AI359">
        <f t="shared" si="89"/>
        <v>0.31809810815335676</v>
      </c>
      <c r="AJ359">
        <f t="shared" si="90"/>
        <v>0.24878360229849628</v>
      </c>
      <c r="AK359">
        <f t="shared" si="91"/>
        <v>0.20457173352308106</v>
      </c>
      <c r="AL359">
        <f t="shared" si="92"/>
        <v>0.34829913920355599</v>
      </c>
      <c r="AM359">
        <f t="shared" si="93"/>
        <v>0.30967484141651269</v>
      </c>
      <c r="AN359">
        <f t="shared" si="94"/>
        <v>0.355297157622739</v>
      </c>
    </row>
    <row r="360" spans="1:40" x14ac:dyDescent="0.25">
      <c r="A360" t="s">
        <v>364</v>
      </c>
      <c r="B360">
        <v>30.9</v>
      </c>
      <c r="C360">
        <v>8.0615000000000006</v>
      </c>
      <c r="D360" s="1">
        <v>3.202E-6</v>
      </c>
      <c r="E360">
        <v>240</v>
      </c>
      <c r="G360">
        <v>2</v>
      </c>
      <c r="H360">
        <v>4</v>
      </c>
      <c r="I360">
        <v>1</v>
      </c>
      <c r="J360">
        <v>0</v>
      </c>
      <c r="K360">
        <v>6</v>
      </c>
      <c r="L360">
        <v>6</v>
      </c>
      <c r="M360" t="s">
        <v>11</v>
      </c>
      <c r="N360">
        <v>3</v>
      </c>
      <c r="O360">
        <v>11</v>
      </c>
      <c r="P360">
        <v>4</v>
      </c>
      <c r="Q360">
        <v>1</v>
      </c>
      <c r="R360">
        <v>13</v>
      </c>
      <c r="S360">
        <v>15</v>
      </c>
      <c r="T360" t="s">
        <v>11</v>
      </c>
      <c r="U360">
        <v>25</v>
      </c>
      <c r="V360">
        <v>103</v>
      </c>
      <c r="W360">
        <v>25</v>
      </c>
      <c r="X360">
        <v>16</v>
      </c>
      <c r="Y360">
        <v>74</v>
      </c>
      <c r="Z360">
        <v>70</v>
      </c>
      <c r="AA360" t="s">
        <v>11</v>
      </c>
      <c r="AB360">
        <v>53</v>
      </c>
      <c r="AC360">
        <f t="shared" si="83"/>
        <v>59.344999999999999</v>
      </c>
      <c r="AD360">
        <f t="shared" si="84"/>
        <v>448.65000000000003</v>
      </c>
      <c r="AE360">
        <f t="shared" si="85"/>
        <v>111.05999999999999</v>
      </c>
      <c r="AF360">
        <f t="shared" si="86"/>
        <v>60.522999999999996</v>
      </c>
      <c r="AG360">
        <f t="shared" si="87"/>
        <v>199.86999999999998</v>
      </c>
      <c r="AH360">
        <f t="shared" si="88"/>
        <v>185.72500000000002</v>
      </c>
      <c r="AI360">
        <f t="shared" si="89"/>
        <v>0.42126548150644538</v>
      </c>
      <c r="AJ360">
        <f t="shared" si="90"/>
        <v>0.22957762175415133</v>
      </c>
      <c r="AK360">
        <f t="shared" si="91"/>
        <v>0.22510354763191071</v>
      </c>
      <c r="AL360">
        <f t="shared" si="92"/>
        <v>0.26436230854385939</v>
      </c>
      <c r="AM360">
        <f t="shared" si="93"/>
        <v>0.37024065642667736</v>
      </c>
      <c r="AN360">
        <f t="shared" si="94"/>
        <v>0.37690133261542597</v>
      </c>
    </row>
    <row r="361" spans="1:40" x14ac:dyDescent="0.25">
      <c r="A361" t="s">
        <v>365</v>
      </c>
      <c r="B361">
        <v>30.9</v>
      </c>
      <c r="C361">
        <v>8.0775000000000006</v>
      </c>
      <c r="D361" s="1">
        <v>3.1980000000000001E-6</v>
      </c>
      <c r="E361">
        <v>240</v>
      </c>
      <c r="G361">
        <v>1</v>
      </c>
      <c r="H361">
        <v>3</v>
      </c>
      <c r="I361">
        <v>2</v>
      </c>
      <c r="J361">
        <v>1</v>
      </c>
      <c r="K361">
        <v>5</v>
      </c>
      <c r="L361">
        <v>3</v>
      </c>
      <c r="M361" t="s">
        <v>11</v>
      </c>
      <c r="N361">
        <v>2</v>
      </c>
      <c r="O361">
        <v>13</v>
      </c>
      <c r="P361">
        <v>3</v>
      </c>
      <c r="Q361">
        <v>1</v>
      </c>
      <c r="R361">
        <v>3.5</v>
      </c>
      <c r="S361">
        <v>6</v>
      </c>
      <c r="T361" t="s">
        <v>11</v>
      </c>
      <c r="U361">
        <v>13</v>
      </c>
      <c r="V361">
        <v>119</v>
      </c>
      <c r="W361">
        <v>22.5</v>
      </c>
      <c r="X361">
        <v>10</v>
      </c>
      <c r="Y361">
        <v>58.5</v>
      </c>
      <c r="Z361">
        <v>54</v>
      </c>
      <c r="AA361" t="s">
        <v>11</v>
      </c>
      <c r="AB361">
        <v>54</v>
      </c>
      <c r="AC361">
        <f t="shared" si="83"/>
        <v>58.96</v>
      </c>
      <c r="AD361">
        <f t="shared" si="84"/>
        <v>443.09000000000009</v>
      </c>
      <c r="AE361">
        <f t="shared" si="85"/>
        <v>109.68999999999998</v>
      </c>
      <c r="AF361">
        <f t="shared" si="86"/>
        <v>60.753</v>
      </c>
      <c r="AG361">
        <f t="shared" si="87"/>
        <v>199.52999999999997</v>
      </c>
      <c r="AH361">
        <f t="shared" si="88"/>
        <v>185.69000000000003</v>
      </c>
      <c r="AI361">
        <f t="shared" si="89"/>
        <v>0.22048846675712347</v>
      </c>
      <c r="AJ361">
        <f t="shared" si="90"/>
        <v>0.26856846238913085</v>
      </c>
      <c r="AK361">
        <f t="shared" si="91"/>
        <v>0.2051235299480354</v>
      </c>
      <c r="AL361">
        <f t="shared" si="92"/>
        <v>0.16460092505719881</v>
      </c>
      <c r="AM361">
        <f t="shared" si="93"/>
        <v>0.29318899413622018</v>
      </c>
      <c r="AN361">
        <f t="shared" si="94"/>
        <v>0.29080725941084601</v>
      </c>
    </row>
    <row r="362" spans="1:40" x14ac:dyDescent="0.25">
      <c r="A362" t="s">
        <v>366</v>
      </c>
      <c r="B362">
        <v>30</v>
      </c>
      <c r="C362">
        <v>8.0992999999999995</v>
      </c>
      <c r="D362" s="1">
        <v>3.2109999999999998E-6</v>
      </c>
      <c r="E362">
        <v>240</v>
      </c>
      <c r="G362">
        <v>0</v>
      </c>
      <c r="H362">
        <v>7</v>
      </c>
      <c r="I362">
        <v>1</v>
      </c>
      <c r="J362">
        <v>0</v>
      </c>
      <c r="K362">
        <v>8</v>
      </c>
      <c r="L362">
        <v>3</v>
      </c>
      <c r="M362" t="s">
        <v>11</v>
      </c>
      <c r="N362">
        <v>0</v>
      </c>
      <c r="O362">
        <v>10</v>
      </c>
      <c r="P362">
        <v>4</v>
      </c>
      <c r="Q362">
        <v>2</v>
      </c>
      <c r="R362">
        <v>7</v>
      </c>
      <c r="S362">
        <v>8</v>
      </c>
      <c r="T362" t="s">
        <v>11</v>
      </c>
      <c r="U362">
        <v>15</v>
      </c>
      <c r="V362">
        <v>85</v>
      </c>
      <c r="W362">
        <v>16</v>
      </c>
      <c r="X362">
        <v>14</v>
      </c>
      <c r="Y362">
        <v>56</v>
      </c>
      <c r="Z362">
        <v>55</v>
      </c>
      <c r="AA362" t="s">
        <v>11</v>
      </c>
      <c r="AB362">
        <v>55</v>
      </c>
      <c r="AC362">
        <f t="shared" si="83"/>
        <v>58.575000000000003</v>
      </c>
      <c r="AD362">
        <f t="shared" si="84"/>
        <v>437.53000000000009</v>
      </c>
      <c r="AE362">
        <f t="shared" si="85"/>
        <v>108.31999999999998</v>
      </c>
      <c r="AF362">
        <f t="shared" si="86"/>
        <v>60.982999999999997</v>
      </c>
      <c r="AG362">
        <f t="shared" si="87"/>
        <v>199.19</v>
      </c>
      <c r="AH362">
        <f t="shared" si="88"/>
        <v>185.655</v>
      </c>
      <c r="AI362">
        <f t="shared" si="89"/>
        <v>0.25608194622279129</v>
      </c>
      <c r="AJ362">
        <f t="shared" si="90"/>
        <v>0.19427239275021138</v>
      </c>
      <c r="AK362">
        <f t="shared" si="91"/>
        <v>0.1477104874446086</v>
      </c>
      <c r="AL362">
        <f t="shared" si="92"/>
        <v>0.2295721758522867</v>
      </c>
      <c r="AM362">
        <f t="shared" si="93"/>
        <v>0.2811386113760731</v>
      </c>
      <c r="AN362">
        <f t="shared" si="94"/>
        <v>0.29624841776413241</v>
      </c>
    </row>
    <row r="363" spans="1:40" x14ac:dyDescent="0.25">
      <c r="A363" t="s">
        <v>367</v>
      </c>
      <c r="B363">
        <v>30.9</v>
      </c>
      <c r="C363">
        <v>8.1189</v>
      </c>
      <c r="D363" s="1">
        <v>3.219E-6</v>
      </c>
      <c r="E363">
        <v>240</v>
      </c>
      <c r="G363">
        <v>2</v>
      </c>
      <c r="H363">
        <v>6</v>
      </c>
      <c r="I363">
        <v>0</v>
      </c>
      <c r="J363">
        <v>0</v>
      </c>
      <c r="K363">
        <v>3</v>
      </c>
      <c r="L363">
        <v>6</v>
      </c>
      <c r="M363" t="s">
        <v>11</v>
      </c>
      <c r="N363">
        <v>5</v>
      </c>
      <c r="O363">
        <v>13</v>
      </c>
      <c r="P363">
        <v>4</v>
      </c>
      <c r="Q363">
        <v>1</v>
      </c>
      <c r="R363">
        <v>12</v>
      </c>
      <c r="S363">
        <v>9</v>
      </c>
      <c r="T363" t="s">
        <v>11</v>
      </c>
      <c r="U363">
        <v>19</v>
      </c>
      <c r="V363">
        <v>112.5</v>
      </c>
      <c r="W363">
        <v>26</v>
      </c>
      <c r="X363">
        <v>23</v>
      </c>
      <c r="Y363">
        <v>81</v>
      </c>
      <c r="Z363">
        <v>65</v>
      </c>
      <c r="AA363" t="s">
        <v>11</v>
      </c>
      <c r="AB363">
        <v>56</v>
      </c>
      <c r="AC363">
        <f t="shared" si="83"/>
        <v>58.19</v>
      </c>
      <c r="AD363">
        <f t="shared" si="84"/>
        <v>431.97000000000008</v>
      </c>
      <c r="AE363">
        <f t="shared" si="85"/>
        <v>106.94999999999999</v>
      </c>
      <c r="AF363">
        <f t="shared" si="86"/>
        <v>61.213000000000001</v>
      </c>
      <c r="AG363">
        <f t="shared" si="87"/>
        <v>198.85</v>
      </c>
      <c r="AH363">
        <f t="shared" si="88"/>
        <v>185.62</v>
      </c>
      <c r="AI363">
        <f t="shared" si="89"/>
        <v>0.32651658360543051</v>
      </c>
      <c r="AJ363">
        <f t="shared" si="90"/>
        <v>0.260434752413362</v>
      </c>
      <c r="AK363">
        <f t="shared" si="91"/>
        <v>0.24310425432445071</v>
      </c>
      <c r="AL363">
        <f t="shared" si="92"/>
        <v>0.37573718001078199</v>
      </c>
      <c r="AM363">
        <f t="shared" si="93"/>
        <v>0.40734221775207446</v>
      </c>
      <c r="AN363">
        <f t="shared" si="94"/>
        <v>0.35017778256653376</v>
      </c>
    </row>
    <row r="364" spans="1:40" x14ac:dyDescent="0.25">
      <c r="A364" t="s">
        <v>368</v>
      </c>
      <c r="B364">
        <v>30.9</v>
      </c>
      <c r="C364">
        <v>8.1424000000000003</v>
      </c>
      <c r="D364" s="1">
        <v>3.2040000000000002E-6</v>
      </c>
      <c r="E364">
        <v>240</v>
      </c>
      <c r="G364">
        <v>3</v>
      </c>
      <c r="H364">
        <v>3</v>
      </c>
      <c r="I364">
        <v>3</v>
      </c>
      <c r="J364">
        <v>1</v>
      </c>
      <c r="K364">
        <v>3</v>
      </c>
      <c r="L364">
        <v>1</v>
      </c>
      <c r="M364" t="s">
        <v>11</v>
      </c>
      <c r="N364">
        <v>2</v>
      </c>
      <c r="O364">
        <v>15</v>
      </c>
      <c r="P364">
        <v>3</v>
      </c>
      <c r="Q364">
        <v>2</v>
      </c>
      <c r="R364">
        <v>6</v>
      </c>
      <c r="S364">
        <v>10</v>
      </c>
      <c r="T364" t="s">
        <v>11</v>
      </c>
      <c r="U364">
        <v>20</v>
      </c>
      <c r="V364">
        <v>122</v>
      </c>
      <c r="W364">
        <v>26</v>
      </c>
      <c r="X364">
        <v>21</v>
      </c>
      <c r="Y364">
        <v>56</v>
      </c>
      <c r="Z364">
        <v>55</v>
      </c>
      <c r="AA364" t="s">
        <v>11</v>
      </c>
      <c r="AB364">
        <v>57</v>
      </c>
      <c r="AC364">
        <f t="shared" si="83"/>
        <v>57.805</v>
      </c>
      <c r="AD364">
        <f t="shared" si="84"/>
        <v>426.41000000000008</v>
      </c>
      <c r="AE364">
        <f t="shared" si="85"/>
        <v>105.57999999999998</v>
      </c>
      <c r="AF364">
        <f t="shared" si="86"/>
        <v>61.442999999999998</v>
      </c>
      <c r="AG364">
        <f t="shared" si="87"/>
        <v>198.51</v>
      </c>
      <c r="AH364">
        <f t="shared" si="88"/>
        <v>185.58500000000001</v>
      </c>
      <c r="AI364">
        <f t="shared" si="89"/>
        <v>0.34599083124297209</v>
      </c>
      <c r="AJ364">
        <f t="shared" si="90"/>
        <v>0.28610961281395836</v>
      </c>
      <c r="AK364">
        <f t="shared" si="91"/>
        <v>0.24625876112900175</v>
      </c>
      <c r="AL364">
        <f t="shared" si="92"/>
        <v>0.34178018651433034</v>
      </c>
      <c r="AM364">
        <f t="shared" si="93"/>
        <v>0.28210165734723691</v>
      </c>
      <c r="AN364">
        <f t="shared" si="94"/>
        <v>0.29636015841797558</v>
      </c>
    </row>
    <row r="365" spans="1:40" x14ac:dyDescent="0.25">
      <c r="A365" t="s">
        <v>369</v>
      </c>
      <c r="B365">
        <v>30.9</v>
      </c>
      <c r="C365">
        <v>8.1597000000000008</v>
      </c>
      <c r="D365" s="1">
        <v>3.1580000000000001E-6</v>
      </c>
      <c r="E365">
        <v>240</v>
      </c>
      <c r="G365">
        <v>0</v>
      </c>
      <c r="H365">
        <v>6</v>
      </c>
      <c r="I365">
        <v>0</v>
      </c>
      <c r="J365">
        <v>0</v>
      </c>
      <c r="K365">
        <v>1</v>
      </c>
      <c r="L365">
        <v>5</v>
      </c>
      <c r="M365" t="s">
        <v>11</v>
      </c>
      <c r="N365">
        <v>6</v>
      </c>
      <c r="O365">
        <v>16</v>
      </c>
      <c r="P365">
        <v>3</v>
      </c>
      <c r="Q365">
        <v>2</v>
      </c>
      <c r="R365">
        <v>10</v>
      </c>
      <c r="S365">
        <v>10</v>
      </c>
      <c r="T365" t="s">
        <v>11</v>
      </c>
      <c r="U365">
        <v>16</v>
      </c>
      <c r="V365">
        <v>109</v>
      </c>
      <c r="W365">
        <v>17</v>
      </c>
      <c r="X365">
        <v>18.5</v>
      </c>
      <c r="Y365">
        <v>62</v>
      </c>
      <c r="Z365">
        <v>66.5</v>
      </c>
      <c r="AA365" t="s">
        <v>11</v>
      </c>
      <c r="AB365">
        <v>58</v>
      </c>
      <c r="AC365">
        <f t="shared" si="83"/>
        <v>57.42</v>
      </c>
      <c r="AD365">
        <f t="shared" si="84"/>
        <v>420.85000000000008</v>
      </c>
      <c r="AE365">
        <f t="shared" si="85"/>
        <v>104.20999999999998</v>
      </c>
      <c r="AF365">
        <f t="shared" si="86"/>
        <v>61.673000000000002</v>
      </c>
      <c r="AG365">
        <f t="shared" si="87"/>
        <v>198.17</v>
      </c>
      <c r="AH365">
        <f t="shared" si="88"/>
        <v>185.55</v>
      </c>
      <c r="AI365">
        <f t="shared" si="89"/>
        <v>0.27864855451062348</v>
      </c>
      <c r="AJ365">
        <f t="shared" si="90"/>
        <v>0.25899964357847211</v>
      </c>
      <c r="AK365">
        <f t="shared" si="91"/>
        <v>0.16313213703099513</v>
      </c>
      <c r="AL365">
        <f t="shared" si="92"/>
        <v>0.29996919235321778</v>
      </c>
      <c r="AM365">
        <f t="shared" si="93"/>
        <v>0.31286269364686886</v>
      </c>
      <c r="AN365">
        <f t="shared" si="94"/>
        <v>0.35839396389113443</v>
      </c>
    </row>
    <row r="366" spans="1:40" x14ac:dyDescent="0.25">
      <c r="A366" t="s">
        <v>370</v>
      </c>
      <c r="B366">
        <v>30.9</v>
      </c>
      <c r="C366">
        <v>8.1823999999999995</v>
      </c>
      <c r="D366" s="1">
        <v>3.1879999999999998E-6</v>
      </c>
      <c r="E366">
        <v>240</v>
      </c>
      <c r="G366">
        <v>2</v>
      </c>
      <c r="H366">
        <v>8</v>
      </c>
      <c r="I366">
        <v>2</v>
      </c>
      <c r="J366">
        <v>1</v>
      </c>
      <c r="K366">
        <v>4</v>
      </c>
      <c r="L366">
        <v>5</v>
      </c>
      <c r="M366" t="s">
        <v>11</v>
      </c>
      <c r="N366">
        <v>3</v>
      </c>
      <c r="O366">
        <v>14</v>
      </c>
      <c r="P366">
        <v>2</v>
      </c>
      <c r="Q366">
        <v>0</v>
      </c>
      <c r="R366">
        <v>8</v>
      </c>
      <c r="S366">
        <v>8</v>
      </c>
      <c r="T366" t="s">
        <v>11</v>
      </c>
      <c r="U366">
        <v>16</v>
      </c>
      <c r="V366">
        <v>120</v>
      </c>
      <c r="W366">
        <v>21.5</v>
      </c>
      <c r="X366">
        <v>30.5</v>
      </c>
      <c r="Y366">
        <v>77.5</v>
      </c>
      <c r="Z366">
        <v>81</v>
      </c>
      <c r="AA366" t="s">
        <v>11</v>
      </c>
      <c r="AB366">
        <v>59</v>
      </c>
      <c r="AC366">
        <f t="shared" si="83"/>
        <v>57.034999999999997</v>
      </c>
      <c r="AD366">
        <f t="shared" si="84"/>
        <v>415.29000000000008</v>
      </c>
      <c r="AE366">
        <f t="shared" si="85"/>
        <v>102.83999999999997</v>
      </c>
      <c r="AF366">
        <f t="shared" si="86"/>
        <v>61.902999999999999</v>
      </c>
      <c r="AG366">
        <f t="shared" si="87"/>
        <v>197.82999999999998</v>
      </c>
      <c r="AH366">
        <f t="shared" si="88"/>
        <v>185.51500000000001</v>
      </c>
      <c r="AI366">
        <f t="shared" si="89"/>
        <v>0.28052949943017447</v>
      </c>
      <c r="AJ366">
        <f t="shared" si="90"/>
        <v>0.2889547063497796</v>
      </c>
      <c r="AK366">
        <f t="shared" si="91"/>
        <v>0.20906262154803584</v>
      </c>
      <c r="AL366">
        <f t="shared" si="92"/>
        <v>0.49270633087249405</v>
      </c>
      <c r="AM366">
        <f t="shared" si="93"/>
        <v>0.39175049284739427</v>
      </c>
      <c r="AN366">
        <f t="shared" si="94"/>
        <v>0.43662237554914696</v>
      </c>
    </row>
    <row r="367" spans="1:40" x14ac:dyDescent="0.25">
      <c r="A367" t="s">
        <v>371</v>
      </c>
      <c r="B367">
        <v>30.9</v>
      </c>
      <c r="C367">
        <v>8.1988000000000003</v>
      </c>
      <c r="D367" s="1">
        <v>2.9809999999999999E-6</v>
      </c>
      <c r="E367">
        <v>240</v>
      </c>
      <c r="G367">
        <v>2</v>
      </c>
      <c r="H367">
        <v>13</v>
      </c>
      <c r="I367">
        <v>0</v>
      </c>
      <c r="J367">
        <v>2</v>
      </c>
      <c r="K367">
        <v>1</v>
      </c>
      <c r="L367">
        <v>2</v>
      </c>
      <c r="M367" t="s">
        <v>11</v>
      </c>
      <c r="N367">
        <v>2</v>
      </c>
      <c r="O367">
        <v>16</v>
      </c>
      <c r="P367">
        <v>1</v>
      </c>
      <c r="Q367">
        <v>4</v>
      </c>
      <c r="R367">
        <v>6</v>
      </c>
      <c r="S367">
        <v>5</v>
      </c>
      <c r="T367" t="s">
        <v>11</v>
      </c>
      <c r="U367">
        <v>12.5</v>
      </c>
      <c r="V367">
        <v>125</v>
      </c>
      <c r="W367">
        <v>27.5</v>
      </c>
      <c r="X367">
        <v>23</v>
      </c>
      <c r="Y367">
        <v>66</v>
      </c>
      <c r="Z367">
        <v>64</v>
      </c>
      <c r="AA367" t="s">
        <v>11</v>
      </c>
      <c r="AB367">
        <v>60</v>
      </c>
      <c r="AC367">
        <f t="shared" si="83"/>
        <v>56.65</v>
      </c>
      <c r="AD367">
        <f>-5.56*AB367+743.33</f>
        <v>409.73000000000008</v>
      </c>
      <c r="AE367">
        <f>-1.37*AB367+183.67</f>
        <v>101.46999999999998</v>
      </c>
      <c r="AF367">
        <f t="shared" si="86"/>
        <v>62.132999999999996</v>
      </c>
      <c r="AG367">
        <f t="shared" si="87"/>
        <v>197.48999999999998</v>
      </c>
      <c r="AH367">
        <f t="shared" si="88"/>
        <v>185.48000000000002</v>
      </c>
      <c r="AI367">
        <f t="shared" si="89"/>
        <v>0.22065313327449251</v>
      </c>
      <c r="AJ367">
        <f t="shared" si="90"/>
        <v>0.30507895443340732</v>
      </c>
      <c r="AK367">
        <f t="shared" si="91"/>
        <v>0.27101606386123983</v>
      </c>
      <c r="AL367">
        <f t="shared" si="92"/>
        <v>0.37017365972993421</v>
      </c>
      <c r="AM367">
        <f t="shared" si="93"/>
        <v>0.33419413641197027</v>
      </c>
      <c r="AN367">
        <f t="shared" si="94"/>
        <v>0.3450506793185249</v>
      </c>
    </row>
    <row r="368" spans="1:40" x14ac:dyDescent="0.25">
      <c r="A368" t="s">
        <v>372</v>
      </c>
      <c r="B368">
        <v>30.9</v>
      </c>
      <c r="C368">
        <v>8.2182999999999993</v>
      </c>
      <c r="D368" s="1">
        <v>3.2049999999999998E-6</v>
      </c>
      <c r="E368">
        <v>240</v>
      </c>
      <c r="G368">
        <v>2</v>
      </c>
      <c r="H368">
        <v>10</v>
      </c>
      <c r="I368">
        <v>3</v>
      </c>
      <c r="J368">
        <v>1</v>
      </c>
      <c r="K368">
        <v>12</v>
      </c>
      <c r="L368">
        <v>7</v>
      </c>
      <c r="M368" t="s">
        <v>11</v>
      </c>
      <c r="N368">
        <v>2</v>
      </c>
      <c r="O368">
        <v>17</v>
      </c>
      <c r="P368">
        <v>6</v>
      </c>
      <c r="Q368">
        <v>0</v>
      </c>
      <c r="R368">
        <v>13</v>
      </c>
      <c r="S368">
        <v>6</v>
      </c>
      <c r="T368" t="s">
        <v>11</v>
      </c>
      <c r="U368">
        <v>28</v>
      </c>
      <c r="V368">
        <v>124</v>
      </c>
      <c r="W368">
        <v>29</v>
      </c>
      <c r="X368">
        <v>24</v>
      </c>
      <c r="Y368">
        <v>84</v>
      </c>
      <c r="Z368">
        <v>68</v>
      </c>
      <c r="AA368" t="s">
        <v>11</v>
      </c>
      <c r="AB368">
        <v>61</v>
      </c>
      <c r="AC368">
        <f t="shared" si="83"/>
        <v>56.265000000000001</v>
      </c>
      <c r="AD368">
        <f t="shared" si="84"/>
        <v>404.17000000000007</v>
      </c>
      <c r="AE368">
        <f t="shared" si="85"/>
        <v>100.09999999999998</v>
      </c>
      <c r="AF368">
        <f t="shared" si="86"/>
        <v>62.363</v>
      </c>
      <c r="AG368">
        <f t="shared" si="87"/>
        <v>197.14999999999998</v>
      </c>
      <c r="AH368">
        <f t="shared" si="88"/>
        <v>185.44500000000002</v>
      </c>
      <c r="AI368">
        <f t="shared" si="89"/>
        <v>0.49764507242513106</v>
      </c>
      <c r="AJ368">
        <f t="shared" si="90"/>
        <v>0.30680159338892043</v>
      </c>
      <c r="AK368">
        <f t="shared" si="91"/>
        <v>0.28971028971028978</v>
      </c>
      <c r="AL368">
        <f t="shared" si="92"/>
        <v>0.38484357712104933</v>
      </c>
      <c r="AM368">
        <f t="shared" si="93"/>
        <v>0.42607151914785701</v>
      </c>
      <c r="AN368">
        <f t="shared" si="94"/>
        <v>0.36668554018711741</v>
      </c>
    </row>
    <row r="369" spans="1:40" x14ac:dyDescent="0.25">
      <c r="A369" t="s">
        <v>373</v>
      </c>
      <c r="B369">
        <v>30.9</v>
      </c>
      <c r="C369">
        <v>8.2414000000000005</v>
      </c>
      <c r="D369" s="1">
        <v>3.2030000000000001E-6</v>
      </c>
      <c r="E369">
        <v>240</v>
      </c>
      <c r="G369">
        <v>1</v>
      </c>
      <c r="H369">
        <v>7</v>
      </c>
      <c r="I369">
        <v>4</v>
      </c>
      <c r="J369">
        <v>5</v>
      </c>
      <c r="K369">
        <v>2</v>
      </c>
      <c r="L369">
        <v>3</v>
      </c>
      <c r="M369" t="s">
        <v>11</v>
      </c>
      <c r="N369">
        <v>4</v>
      </c>
      <c r="O369">
        <v>18</v>
      </c>
      <c r="P369">
        <v>5</v>
      </c>
      <c r="Q369">
        <v>1</v>
      </c>
      <c r="R369">
        <v>11</v>
      </c>
      <c r="S369">
        <v>11</v>
      </c>
      <c r="T369" t="s">
        <v>11</v>
      </c>
      <c r="U369">
        <v>19</v>
      </c>
      <c r="V369">
        <v>111</v>
      </c>
      <c r="W369">
        <v>42.5</v>
      </c>
      <c r="X369">
        <v>22.5</v>
      </c>
      <c r="Y369">
        <v>64</v>
      </c>
      <c r="Z369">
        <v>69</v>
      </c>
      <c r="AA369" t="s">
        <v>11</v>
      </c>
      <c r="AB369">
        <v>62</v>
      </c>
      <c r="AC369">
        <f t="shared" si="83"/>
        <v>55.879999999999995</v>
      </c>
      <c r="AD369">
        <f t="shared" si="84"/>
        <v>398.61000000000007</v>
      </c>
      <c r="AE369">
        <f t="shared" si="85"/>
        <v>98.729999999999976</v>
      </c>
      <c r="AF369">
        <f t="shared" si="86"/>
        <v>62.592999999999996</v>
      </c>
      <c r="AG369">
        <f t="shared" si="87"/>
        <v>196.80999999999997</v>
      </c>
      <c r="AH369">
        <f t="shared" si="88"/>
        <v>185.41000000000003</v>
      </c>
      <c r="AI369">
        <f t="shared" si="89"/>
        <v>0.3400143163922692</v>
      </c>
      <c r="AJ369">
        <f t="shared" si="90"/>
        <v>0.27846767517121995</v>
      </c>
      <c r="AK369">
        <f t="shared" si="91"/>
        <v>0.43046693001114161</v>
      </c>
      <c r="AL369">
        <f t="shared" si="92"/>
        <v>0.35946511590752961</v>
      </c>
      <c r="AM369">
        <f t="shared" si="93"/>
        <v>0.32518672831665063</v>
      </c>
      <c r="AN369">
        <f t="shared" si="94"/>
        <v>0.37214821207054632</v>
      </c>
    </row>
    <row r="370" spans="1:40" x14ac:dyDescent="0.25">
      <c r="A370" t="s">
        <v>374</v>
      </c>
      <c r="B370">
        <v>30.9</v>
      </c>
      <c r="C370">
        <v>8.26</v>
      </c>
      <c r="D370" s="1">
        <v>3.1980000000000001E-6</v>
      </c>
      <c r="E370">
        <v>240</v>
      </c>
      <c r="G370">
        <v>2</v>
      </c>
      <c r="H370">
        <v>3</v>
      </c>
      <c r="I370">
        <v>1</v>
      </c>
      <c r="J370">
        <v>2</v>
      </c>
      <c r="K370">
        <v>5</v>
      </c>
      <c r="L370">
        <v>3</v>
      </c>
      <c r="M370" t="s">
        <v>11</v>
      </c>
      <c r="N370">
        <v>0</v>
      </c>
      <c r="O370">
        <v>11</v>
      </c>
      <c r="P370">
        <v>3</v>
      </c>
      <c r="Q370">
        <v>2</v>
      </c>
      <c r="R370">
        <v>7</v>
      </c>
      <c r="S370">
        <v>9</v>
      </c>
      <c r="T370" t="s">
        <v>11</v>
      </c>
      <c r="U370">
        <v>9</v>
      </c>
      <c r="V370">
        <v>102</v>
      </c>
      <c r="W370">
        <v>30</v>
      </c>
      <c r="X370">
        <v>28</v>
      </c>
      <c r="Y370">
        <v>66</v>
      </c>
      <c r="Z370">
        <v>70</v>
      </c>
      <c r="AA370" t="s">
        <v>11</v>
      </c>
      <c r="AB370">
        <v>63</v>
      </c>
      <c r="AC370">
        <f t="shared" si="83"/>
        <v>55.495000000000005</v>
      </c>
      <c r="AD370">
        <f t="shared" si="84"/>
        <v>393.05000000000007</v>
      </c>
      <c r="AE370">
        <f t="shared" si="85"/>
        <v>97.359999999999985</v>
      </c>
      <c r="AF370">
        <f t="shared" si="86"/>
        <v>62.823</v>
      </c>
      <c r="AG370">
        <f t="shared" si="87"/>
        <v>196.46999999999997</v>
      </c>
      <c r="AH370">
        <f t="shared" si="88"/>
        <v>185.375</v>
      </c>
      <c r="AI370">
        <f t="shared" si="89"/>
        <v>0.16217677268222361</v>
      </c>
      <c r="AJ370">
        <f t="shared" si="90"/>
        <v>0.2595089683246406</v>
      </c>
      <c r="AK370">
        <f t="shared" si="91"/>
        <v>0.30813475760065739</v>
      </c>
      <c r="AL370">
        <f t="shared" si="92"/>
        <v>0.44569663976569091</v>
      </c>
      <c r="AM370">
        <f t="shared" si="93"/>
        <v>0.33592914948847158</v>
      </c>
      <c r="AN370">
        <f t="shared" si="94"/>
        <v>0.37761294672960216</v>
      </c>
    </row>
    <row r="371" spans="1:40" x14ac:dyDescent="0.25">
      <c r="A371" t="s">
        <v>375</v>
      </c>
      <c r="B371">
        <v>30.9</v>
      </c>
      <c r="C371">
        <v>8.2811000000000003</v>
      </c>
      <c r="D371" s="1">
        <v>3.179E-6</v>
      </c>
      <c r="E371">
        <v>240</v>
      </c>
      <c r="G371">
        <v>3</v>
      </c>
      <c r="H371">
        <v>2</v>
      </c>
      <c r="I371">
        <v>0</v>
      </c>
      <c r="J371">
        <v>2</v>
      </c>
      <c r="K371">
        <v>1</v>
      </c>
      <c r="L371">
        <v>1</v>
      </c>
      <c r="M371" t="s">
        <v>11</v>
      </c>
      <c r="N371">
        <v>6</v>
      </c>
      <c r="O371">
        <v>13</v>
      </c>
      <c r="P371">
        <v>4</v>
      </c>
      <c r="Q371">
        <v>4</v>
      </c>
      <c r="R371">
        <v>8</v>
      </c>
      <c r="S371">
        <v>6</v>
      </c>
      <c r="T371" t="s">
        <v>11</v>
      </c>
      <c r="U371">
        <v>19</v>
      </c>
      <c r="V371">
        <v>122</v>
      </c>
      <c r="W371">
        <v>27</v>
      </c>
      <c r="X371">
        <v>23.5</v>
      </c>
      <c r="Y371">
        <v>67</v>
      </c>
      <c r="Z371">
        <v>58</v>
      </c>
      <c r="AA371" t="s">
        <v>11</v>
      </c>
      <c r="AB371">
        <v>64</v>
      </c>
      <c r="AC371">
        <f t="shared" si="83"/>
        <v>55.11</v>
      </c>
      <c r="AD371">
        <f t="shared" si="84"/>
        <v>387.49000000000007</v>
      </c>
      <c r="AE371">
        <f t="shared" si="85"/>
        <v>95.989999999999981</v>
      </c>
      <c r="AF371">
        <f t="shared" si="86"/>
        <v>63.052999999999997</v>
      </c>
      <c r="AG371">
        <f t="shared" si="87"/>
        <v>196.13</v>
      </c>
      <c r="AH371">
        <f t="shared" si="88"/>
        <v>185.34</v>
      </c>
      <c r="AI371">
        <f t="shared" si="89"/>
        <v>0.34476501542369808</v>
      </c>
      <c r="AJ371">
        <f t="shared" si="90"/>
        <v>0.31484683475702596</v>
      </c>
      <c r="AK371">
        <f t="shared" si="91"/>
        <v>0.28127929992707579</v>
      </c>
      <c r="AL371">
        <f t="shared" si="92"/>
        <v>0.372702329786053</v>
      </c>
      <c r="AM371">
        <f t="shared" si="93"/>
        <v>0.34161015652883292</v>
      </c>
      <c r="AN371">
        <f t="shared" si="94"/>
        <v>0.31293838351138448</v>
      </c>
    </row>
    <row r="372" spans="1:40" x14ac:dyDescent="0.25">
      <c r="A372" t="s">
        <v>376</v>
      </c>
      <c r="B372">
        <v>30.9</v>
      </c>
      <c r="C372">
        <v>8.3020999999999994</v>
      </c>
      <c r="D372" s="1">
        <v>3.1930000000000002E-6</v>
      </c>
      <c r="E372">
        <v>240</v>
      </c>
      <c r="G372">
        <v>1</v>
      </c>
      <c r="H372">
        <v>3</v>
      </c>
      <c r="I372">
        <v>1</v>
      </c>
      <c r="J372">
        <v>1</v>
      </c>
      <c r="K372">
        <v>4</v>
      </c>
      <c r="L372">
        <v>4</v>
      </c>
      <c r="M372" t="s">
        <v>11</v>
      </c>
      <c r="N372">
        <v>6</v>
      </c>
      <c r="O372">
        <v>13</v>
      </c>
      <c r="P372">
        <v>3</v>
      </c>
      <c r="Q372">
        <v>3</v>
      </c>
      <c r="R372">
        <v>7</v>
      </c>
      <c r="S372">
        <v>8</v>
      </c>
      <c r="T372" t="s">
        <v>11</v>
      </c>
      <c r="U372">
        <v>21</v>
      </c>
      <c r="V372">
        <v>121</v>
      </c>
      <c r="W372">
        <v>34</v>
      </c>
      <c r="X372">
        <v>25.5</v>
      </c>
      <c r="Y372">
        <v>77.5</v>
      </c>
      <c r="Z372">
        <v>61</v>
      </c>
      <c r="AA372" t="s">
        <v>11</v>
      </c>
      <c r="AB372">
        <v>65</v>
      </c>
      <c r="AC372">
        <f t="shared" ref="AC372:AC407" si="95">-0.385*AB372+79.75</f>
        <v>54.724999999999994</v>
      </c>
      <c r="AD372">
        <f t="shared" ref="AD372:AD407" si="96">-5.56*AB372+743.33</f>
        <v>381.93000000000006</v>
      </c>
      <c r="AE372">
        <f t="shared" ref="AE372:AE407" si="97">-1.37*AB372+183.67</f>
        <v>94.619999999999976</v>
      </c>
      <c r="AF372">
        <f t="shared" ref="AF372:AF407" si="98">0.23*AB372+48.333</f>
        <v>63.283000000000001</v>
      </c>
      <c r="AG372">
        <f t="shared" ref="AG372:AG407" si="99">-0.34*AB372+217.89</f>
        <v>195.79</v>
      </c>
      <c r="AH372">
        <f t="shared" ref="AH372:AH407" si="100">-0.035*AB372+187.58</f>
        <v>185.30500000000001</v>
      </c>
      <c r="AI372">
        <f t="shared" si="89"/>
        <v>0.38373686614892649</v>
      </c>
      <c r="AJ372">
        <f t="shared" si="90"/>
        <v>0.31681198125310917</v>
      </c>
      <c r="AK372">
        <f t="shared" si="91"/>
        <v>0.35933206510251542</v>
      </c>
      <c r="AL372">
        <f t="shared" si="92"/>
        <v>0.40295181960400106</v>
      </c>
      <c r="AM372">
        <f t="shared" si="93"/>
        <v>0.3958322692680934</v>
      </c>
      <c r="AN372">
        <f t="shared" si="94"/>
        <v>0.32918701600064759</v>
      </c>
    </row>
    <row r="373" spans="1:40" x14ac:dyDescent="0.25">
      <c r="A373" t="s">
        <v>377</v>
      </c>
      <c r="B373">
        <v>30.9</v>
      </c>
      <c r="C373">
        <v>8.3188999999999993</v>
      </c>
      <c r="D373" s="1">
        <v>2.4509999999999999E-6</v>
      </c>
      <c r="E373">
        <v>240</v>
      </c>
      <c r="G373">
        <v>2</v>
      </c>
      <c r="H373">
        <v>8</v>
      </c>
      <c r="I373">
        <v>0</v>
      </c>
      <c r="J373">
        <v>1</v>
      </c>
      <c r="K373">
        <v>2</v>
      </c>
      <c r="L373">
        <v>2</v>
      </c>
      <c r="M373" t="s">
        <v>11</v>
      </c>
      <c r="N373">
        <v>3</v>
      </c>
      <c r="O373">
        <v>15</v>
      </c>
      <c r="P373">
        <v>2</v>
      </c>
      <c r="Q373">
        <v>3</v>
      </c>
      <c r="R373">
        <v>5</v>
      </c>
      <c r="S373">
        <v>1</v>
      </c>
      <c r="T373" t="s">
        <v>11</v>
      </c>
      <c r="U373">
        <v>19</v>
      </c>
      <c r="V373">
        <v>125</v>
      </c>
      <c r="W373">
        <v>27</v>
      </c>
      <c r="X373">
        <v>25</v>
      </c>
      <c r="Y373">
        <v>57</v>
      </c>
      <c r="Z373">
        <v>55</v>
      </c>
      <c r="AA373" t="s">
        <v>11</v>
      </c>
      <c r="AB373">
        <v>66</v>
      </c>
      <c r="AC373">
        <f t="shared" si="95"/>
        <v>54.34</v>
      </c>
      <c r="AD373">
        <f t="shared" si="96"/>
        <v>376.37000000000006</v>
      </c>
      <c r="AE373">
        <f t="shared" si="97"/>
        <v>93.249999999999986</v>
      </c>
      <c r="AF373">
        <f t="shared" si="98"/>
        <v>63.512999999999998</v>
      </c>
      <c r="AG373">
        <f t="shared" si="99"/>
        <v>195.45</v>
      </c>
      <c r="AH373">
        <f t="shared" si="100"/>
        <v>185.27</v>
      </c>
      <c r="AI373">
        <f t="shared" si="89"/>
        <v>0.34965034965034963</v>
      </c>
      <c r="AJ373">
        <f t="shared" si="90"/>
        <v>0.33211998830937633</v>
      </c>
      <c r="AK373">
        <f t="shared" si="91"/>
        <v>0.289544235924933</v>
      </c>
      <c r="AL373">
        <f t="shared" si="92"/>
        <v>0.39362020373781748</v>
      </c>
      <c r="AM373">
        <f t="shared" si="93"/>
        <v>0.29163468917881813</v>
      </c>
      <c r="AN373">
        <f t="shared" si="94"/>
        <v>0.29686403627138769</v>
      </c>
    </row>
    <row r="374" spans="1:40" x14ac:dyDescent="0.25">
      <c r="A374" t="s">
        <v>378</v>
      </c>
      <c r="B374">
        <v>30.9</v>
      </c>
      <c r="C374">
        <v>8.3414000000000001</v>
      </c>
      <c r="D374" s="1">
        <v>3.2049999999999998E-6</v>
      </c>
      <c r="E374">
        <v>240</v>
      </c>
      <c r="G374">
        <v>0</v>
      </c>
      <c r="H374">
        <v>7</v>
      </c>
      <c r="I374">
        <v>2</v>
      </c>
      <c r="J374">
        <v>1</v>
      </c>
      <c r="K374">
        <v>9</v>
      </c>
      <c r="L374">
        <v>5</v>
      </c>
      <c r="M374" t="s">
        <v>11</v>
      </c>
      <c r="N374">
        <v>2</v>
      </c>
      <c r="O374">
        <v>10</v>
      </c>
      <c r="P374">
        <v>2</v>
      </c>
      <c r="Q374">
        <v>0</v>
      </c>
      <c r="R374">
        <v>9</v>
      </c>
      <c r="S374">
        <v>6</v>
      </c>
      <c r="T374" t="s">
        <v>11</v>
      </c>
      <c r="U374">
        <v>16</v>
      </c>
      <c r="V374">
        <v>96</v>
      </c>
      <c r="W374">
        <v>24</v>
      </c>
      <c r="X374">
        <v>23</v>
      </c>
      <c r="Y374">
        <v>71.5</v>
      </c>
      <c r="Z374">
        <v>61</v>
      </c>
      <c r="AA374" t="s">
        <v>11</v>
      </c>
      <c r="AB374">
        <v>67</v>
      </c>
      <c r="AC374">
        <f t="shared" si="95"/>
        <v>53.954999999999998</v>
      </c>
      <c r="AD374">
        <f t="shared" si="96"/>
        <v>370.81000000000006</v>
      </c>
      <c r="AE374">
        <f t="shared" si="97"/>
        <v>91.879999999999981</v>
      </c>
      <c r="AF374">
        <f t="shared" si="98"/>
        <v>63.742999999999995</v>
      </c>
      <c r="AG374">
        <f t="shared" si="99"/>
        <v>195.10999999999999</v>
      </c>
      <c r="AH374">
        <f t="shared" si="100"/>
        <v>185.23500000000001</v>
      </c>
      <c r="AI374">
        <f t="shared" si="89"/>
        <v>0.29654341580947086</v>
      </c>
      <c r="AJ374">
        <f t="shared" si="90"/>
        <v>0.25889269437178064</v>
      </c>
      <c r="AK374">
        <f t="shared" si="91"/>
        <v>0.26121027427078802</v>
      </c>
      <c r="AL374">
        <f t="shared" si="92"/>
        <v>0.36082393360839626</v>
      </c>
      <c r="AM374">
        <f t="shared" si="93"/>
        <v>0.36645994567167239</v>
      </c>
      <c r="AN374">
        <f t="shared" si="94"/>
        <v>0.32931141522930329</v>
      </c>
    </row>
    <row r="375" spans="1:40" x14ac:dyDescent="0.25">
      <c r="A375" t="s">
        <v>379</v>
      </c>
      <c r="B375">
        <v>30.9</v>
      </c>
      <c r="C375">
        <v>8.3607999999999993</v>
      </c>
      <c r="D375" s="1">
        <v>2.3700000000000002E-6</v>
      </c>
      <c r="E375">
        <v>240</v>
      </c>
      <c r="G375">
        <v>4</v>
      </c>
      <c r="H375">
        <v>6</v>
      </c>
      <c r="I375">
        <v>3</v>
      </c>
      <c r="J375">
        <v>3</v>
      </c>
      <c r="K375">
        <v>3</v>
      </c>
      <c r="L375">
        <v>2</v>
      </c>
      <c r="M375" t="s">
        <v>11</v>
      </c>
      <c r="N375">
        <v>0</v>
      </c>
      <c r="O375">
        <v>9</v>
      </c>
      <c r="P375">
        <v>2</v>
      </c>
      <c r="Q375">
        <v>2</v>
      </c>
      <c r="R375">
        <v>7</v>
      </c>
      <c r="S375">
        <v>9</v>
      </c>
      <c r="T375" t="s">
        <v>11</v>
      </c>
      <c r="U375">
        <v>19</v>
      </c>
      <c r="V375">
        <v>119</v>
      </c>
      <c r="W375">
        <v>30</v>
      </c>
      <c r="X375">
        <v>27</v>
      </c>
      <c r="Y375">
        <v>72.5</v>
      </c>
      <c r="Z375">
        <v>60</v>
      </c>
      <c r="AA375" t="s">
        <v>11</v>
      </c>
      <c r="AB375">
        <v>68</v>
      </c>
      <c r="AC375">
        <f t="shared" si="95"/>
        <v>53.57</v>
      </c>
      <c r="AD375">
        <f t="shared" si="96"/>
        <v>365.25000000000006</v>
      </c>
      <c r="AE375">
        <f t="shared" si="97"/>
        <v>90.509999999999977</v>
      </c>
      <c r="AF375">
        <f t="shared" si="98"/>
        <v>63.972999999999999</v>
      </c>
      <c r="AG375">
        <f t="shared" si="99"/>
        <v>194.76999999999998</v>
      </c>
      <c r="AH375">
        <f t="shared" si="100"/>
        <v>185.20000000000002</v>
      </c>
      <c r="AI375">
        <f t="shared" si="89"/>
        <v>0.3546761246966586</v>
      </c>
      <c r="AJ375">
        <f t="shared" si="90"/>
        <v>0.32580424366872002</v>
      </c>
      <c r="AK375">
        <f t="shared" si="91"/>
        <v>0.33145508783559835</v>
      </c>
      <c r="AL375">
        <f t="shared" si="92"/>
        <v>0.42205305363200102</v>
      </c>
      <c r="AM375">
        <f t="shared" si="93"/>
        <v>0.37223391692765828</v>
      </c>
      <c r="AN375">
        <f t="shared" si="94"/>
        <v>0.32397408207343409</v>
      </c>
    </row>
    <row r="376" spans="1:40" x14ac:dyDescent="0.25">
      <c r="A376" t="s">
        <v>380</v>
      </c>
      <c r="B376">
        <v>30.9</v>
      </c>
      <c r="C376">
        <v>8.3820999999999994</v>
      </c>
      <c r="D376" s="1">
        <v>2.4990000000000001E-6</v>
      </c>
      <c r="E376">
        <v>240</v>
      </c>
      <c r="G376">
        <v>1</v>
      </c>
      <c r="H376">
        <v>12</v>
      </c>
      <c r="I376">
        <v>0</v>
      </c>
      <c r="J376">
        <v>1</v>
      </c>
      <c r="K376">
        <v>5</v>
      </c>
      <c r="L376">
        <v>5</v>
      </c>
      <c r="M376" t="s">
        <v>11</v>
      </c>
      <c r="N376">
        <v>2</v>
      </c>
      <c r="O376">
        <v>10</v>
      </c>
      <c r="P376">
        <v>7</v>
      </c>
      <c r="Q376">
        <v>3</v>
      </c>
      <c r="R376">
        <v>9</v>
      </c>
      <c r="S376">
        <v>6</v>
      </c>
      <c r="T376" t="s">
        <v>11</v>
      </c>
      <c r="U376">
        <v>22</v>
      </c>
      <c r="V376">
        <v>122</v>
      </c>
      <c r="W376">
        <v>27</v>
      </c>
      <c r="X376">
        <v>29</v>
      </c>
      <c r="Y376">
        <v>64.5</v>
      </c>
      <c r="Z376">
        <v>65</v>
      </c>
      <c r="AA376" t="s">
        <v>11</v>
      </c>
      <c r="AB376">
        <v>69</v>
      </c>
      <c r="AC376">
        <f t="shared" si="95"/>
        <v>53.185000000000002</v>
      </c>
      <c r="AD376">
        <f t="shared" si="96"/>
        <v>359.69000000000005</v>
      </c>
      <c r="AE376">
        <f t="shared" si="97"/>
        <v>89.139999999999986</v>
      </c>
      <c r="AF376">
        <f t="shared" si="98"/>
        <v>64.203000000000003</v>
      </c>
      <c r="AG376">
        <f t="shared" si="99"/>
        <v>194.42999999999998</v>
      </c>
      <c r="AH376">
        <f t="shared" si="100"/>
        <v>185.16500000000002</v>
      </c>
      <c r="AI376">
        <f t="shared" si="89"/>
        <v>0.41365046535677352</v>
      </c>
      <c r="AJ376">
        <f t="shared" si="90"/>
        <v>0.33918096138341347</v>
      </c>
      <c r="AK376">
        <f t="shared" si="91"/>
        <v>0.30289432353601081</v>
      </c>
      <c r="AL376">
        <f t="shared" si="92"/>
        <v>0.45169228852234317</v>
      </c>
      <c r="AM376">
        <f t="shared" si="93"/>
        <v>0.33173892917759606</v>
      </c>
      <c r="AN376">
        <f t="shared" si="94"/>
        <v>0.35103826317068554</v>
      </c>
    </row>
    <row r="377" spans="1:40" x14ac:dyDescent="0.25">
      <c r="A377" t="s">
        <v>381</v>
      </c>
      <c r="B377">
        <v>30.9</v>
      </c>
      <c r="C377">
        <v>8.4015000000000004</v>
      </c>
      <c r="D377" s="1">
        <v>2.9170000000000002E-6</v>
      </c>
      <c r="E377">
        <v>240</v>
      </c>
      <c r="G377">
        <v>2</v>
      </c>
      <c r="H377">
        <v>4</v>
      </c>
      <c r="I377">
        <v>0</v>
      </c>
      <c r="J377">
        <v>0</v>
      </c>
      <c r="K377">
        <v>5</v>
      </c>
      <c r="L377">
        <v>1</v>
      </c>
      <c r="M377" t="s">
        <v>11</v>
      </c>
      <c r="N377">
        <v>3</v>
      </c>
      <c r="O377">
        <v>8</v>
      </c>
      <c r="P377">
        <v>2</v>
      </c>
      <c r="Q377">
        <v>1</v>
      </c>
      <c r="R377">
        <v>5</v>
      </c>
      <c r="S377">
        <v>5</v>
      </c>
      <c r="T377" t="s">
        <v>11</v>
      </c>
      <c r="U377">
        <v>24</v>
      </c>
      <c r="V377">
        <v>107</v>
      </c>
      <c r="W377">
        <v>21.5</v>
      </c>
      <c r="X377">
        <v>27</v>
      </c>
      <c r="Y377">
        <v>72</v>
      </c>
      <c r="Z377">
        <v>59</v>
      </c>
      <c r="AA377" t="s">
        <v>11</v>
      </c>
      <c r="AB377">
        <v>70</v>
      </c>
      <c r="AC377">
        <f t="shared" si="95"/>
        <v>52.8</v>
      </c>
      <c r="AD377">
        <f t="shared" si="96"/>
        <v>354.13000000000005</v>
      </c>
      <c r="AE377">
        <f t="shared" si="97"/>
        <v>87.769999999999982</v>
      </c>
      <c r="AF377">
        <f t="shared" si="98"/>
        <v>64.432999999999993</v>
      </c>
      <c r="AG377">
        <f t="shared" si="99"/>
        <v>194.08999999999997</v>
      </c>
      <c r="AH377">
        <f t="shared" si="100"/>
        <v>185.13000000000002</v>
      </c>
      <c r="AI377">
        <f t="shared" si="89"/>
        <v>0.45454545454545459</v>
      </c>
      <c r="AJ377">
        <f t="shared" si="90"/>
        <v>0.30214892835964191</v>
      </c>
      <c r="AK377">
        <f t="shared" si="91"/>
        <v>0.24495841403668683</v>
      </c>
      <c r="AL377">
        <f t="shared" si="92"/>
        <v>0.41903993295361075</v>
      </c>
      <c r="AM377">
        <f t="shared" si="93"/>
        <v>0.37096192488021024</v>
      </c>
      <c r="AN377">
        <f t="shared" si="94"/>
        <v>0.31869497110138817</v>
      </c>
    </row>
    <row r="378" spans="1:40" x14ac:dyDescent="0.25">
      <c r="A378" t="s">
        <v>382</v>
      </c>
      <c r="B378">
        <v>30.9</v>
      </c>
      <c r="C378">
        <v>8.4209999999999994</v>
      </c>
      <c r="D378" s="1">
        <v>2.9179999999999998E-6</v>
      </c>
      <c r="E378">
        <v>240</v>
      </c>
      <c r="G378">
        <v>0</v>
      </c>
      <c r="H378">
        <v>9</v>
      </c>
      <c r="I378">
        <v>1</v>
      </c>
      <c r="J378">
        <v>1</v>
      </c>
      <c r="K378">
        <v>6</v>
      </c>
      <c r="L378">
        <v>5</v>
      </c>
      <c r="M378" t="s">
        <v>11</v>
      </c>
      <c r="N378">
        <v>4</v>
      </c>
      <c r="O378">
        <v>15</v>
      </c>
      <c r="P378">
        <v>3</v>
      </c>
      <c r="Q378">
        <v>1</v>
      </c>
      <c r="R378">
        <v>3.5</v>
      </c>
      <c r="S378">
        <v>10</v>
      </c>
      <c r="T378" t="s">
        <v>11</v>
      </c>
      <c r="U378">
        <v>14</v>
      </c>
      <c r="V378">
        <v>114.5</v>
      </c>
      <c r="W378">
        <v>19</v>
      </c>
      <c r="X378">
        <v>26</v>
      </c>
      <c r="Y378">
        <v>58</v>
      </c>
      <c r="Z378">
        <v>67.5</v>
      </c>
      <c r="AA378" t="s">
        <v>11</v>
      </c>
      <c r="AB378">
        <v>71</v>
      </c>
      <c r="AC378">
        <f t="shared" si="95"/>
        <v>52.414999999999999</v>
      </c>
      <c r="AD378">
        <f t="shared" si="96"/>
        <v>348.57000000000005</v>
      </c>
      <c r="AE378">
        <f t="shared" si="97"/>
        <v>86.399999999999977</v>
      </c>
      <c r="AF378">
        <f t="shared" si="98"/>
        <v>64.662999999999997</v>
      </c>
      <c r="AG378">
        <f t="shared" si="99"/>
        <v>193.75</v>
      </c>
      <c r="AH378">
        <f t="shared" si="100"/>
        <v>185.095</v>
      </c>
      <c r="AI378">
        <f t="shared" si="89"/>
        <v>0.26709911284937521</v>
      </c>
      <c r="AJ378">
        <f t="shared" si="90"/>
        <v>0.32848495280718359</v>
      </c>
      <c r="AK378">
        <f t="shared" si="91"/>
        <v>0.21990740740740747</v>
      </c>
      <c r="AL378">
        <f t="shared" si="92"/>
        <v>0.40208465428452128</v>
      </c>
      <c r="AM378">
        <f t="shared" si="93"/>
        <v>0.29935483870967744</v>
      </c>
      <c r="AN378">
        <f t="shared" si="94"/>
        <v>0.36467759799022126</v>
      </c>
    </row>
    <row r="379" spans="1:40" x14ac:dyDescent="0.25">
      <c r="A379" t="s">
        <v>383</v>
      </c>
      <c r="B379">
        <v>30.9</v>
      </c>
      <c r="C379">
        <v>8.4413</v>
      </c>
      <c r="D379" s="1">
        <v>2.3309999999999998E-6</v>
      </c>
      <c r="E379">
        <v>240</v>
      </c>
      <c r="G379">
        <v>1</v>
      </c>
      <c r="H379">
        <v>6</v>
      </c>
      <c r="I379">
        <v>0</v>
      </c>
      <c r="J379">
        <v>1</v>
      </c>
      <c r="K379">
        <v>5</v>
      </c>
      <c r="L379">
        <v>3</v>
      </c>
      <c r="M379" t="s">
        <v>11</v>
      </c>
      <c r="N379">
        <v>2</v>
      </c>
      <c r="O379">
        <v>16</v>
      </c>
      <c r="P379">
        <v>2</v>
      </c>
      <c r="Q379">
        <v>1</v>
      </c>
      <c r="R379">
        <v>5</v>
      </c>
      <c r="S379">
        <v>1</v>
      </c>
      <c r="T379" t="s">
        <v>11</v>
      </c>
      <c r="U379">
        <v>15</v>
      </c>
      <c r="V379">
        <v>112.5</v>
      </c>
      <c r="W379">
        <v>28</v>
      </c>
      <c r="X379">
        <v>25</v>
      </c>
      <c r="Y379">
        <v>71</v>
      </c>
      <c r="Z379">
        <v>42.5</v>
      </c>
      <c r="AA379" t="s">
        <v>11</v>
      </c>
      <c r="AB379">
        <v>72</v>
      </c>
      <c r="AC379">
        <f t="shared" si="95"/>
        <v>52.03</v>
      </c>
      <c r="AD379">
        <f t="shared" si="96"/>
        <v>343.01000000000005</v>
      </c>
      <c r="AE379">
        <f t="shared" si="97"/>
        <v>85.029999999999973</v>
      </c>
      <c r="AF379">
        <f t="shared" si="98"/>
        <v>64.893000000000001</v>
      </c>
      <c r="AG379">
        <f t="shared" si="99"/>
        <v>193.41</v>
      </c>
      <c r="AH379">
        <f t="shared" si="100"/>
        <v>185.06</v>
      </c>
      <c r="AI379">
        <f t="shared" si="89"/>
        <v>0.2882952142994426</v>
      </c>
      <c r="AJ379">
        <f t="shared" si="90"/>
        <v>0.3279787761289758</v>
      </c>
      <c r="AK379">
        <f t="shared" si="91"/>
        <v>0.32929554274961786</v>
      </c>
      <c r="AL379">
        <f t="shared" si="92"/>
        <v>0.38524956466799193</v>
      </c>
      <c r="AM379">
        <f t="shared" si="93"/>
        <v>0.36709580683522053</v>
      </c>
      <c r="AN379">
        <f t="shared" si="94"/>
        <v>0.22965524694693612</v>
      </c>
    </row>
    <row r="380" spans="1:40" x14ac:dyDescent="0.25">
      <c r="A380" t="s">
        <v>384</v>
      </c>
      <c r="B380">
        <v>30.9</v>
      </c>
      <c r="C380">
        <v>8.4602000000000004</v>
      </c>
      <c r="D380" s="1">
        <v>3.1860000000000001E-6</v>
      </c>
      <c r="E380">
        <v>240</v>
      </c>
      <c r="G380">
        <v>1</v>
      </c>
      <c r="H380">
        <v>5</v>
      </c>
      <c r="I380">
        <v>2</v>
      </c>
      <c r="J380">
        <v>0</v>
      </c>
      <c r="K380">
        <v>4</v>
      </c>
      <c r="L380">
        <v>4</v>
      </c>
      <c r="M380" t="s">
        <v>11</v>
      </c>
      <c r="N380">
        <v>1</v>
      </c>
      <c r="O380">
        <v>7</v>
      </c>
      <c r="P380">
        <v>5</v>
      </c>
      <c r="Q380">
        <v>2</v>
      </c>
      <c r="R380">
        <v>9</v>
      </c>
      <c r="S380">
        <v>9</v>
      </c>
      <c r="T380" t="s">
        <v>11</v>
      </c>
      <c r="U380">
        <v>15</v>
      </c>
      <c r="V380">
        <v>91.5</v>
      </c>
      <c r="W380">
        <v>27</v>
      </c>
      <c r="X380">
        <v>31</v>
      </c>
      <c r="Y380">
        <v>72.5</v>
      </c>
      <c r="Z380">
        <v>67</v>
      </c>
      <c r="AA380" t="s">
        <v>11</v>
      </c>
      <c r="AB380">
        <v>73</v>
      </c>
      <c r="AC380">
        <f t="shared" si="95"/>
        <v>51.644999999999996</v>
      </c>
      <c r="AD380">
        <f t="shared" si="96"/>
        <v>337.45000000000005</v>
      </c>
      <c r="AE380">
        <f t="shared" si="97"/>
        <v>83.659999999999982</v>
      </c>
      <c r="AF380">
        <f t="shared" si="98"/>
        <v>65.12299999999999</v>
      </c>
      <c r="AG380">
        <f t="shared" si="99"/>
        <v>193.07</v>
      </c>
      <c r="AH380">
        <f t="shared" si="100"/>
        <v>185.02500000000001</v>
      </c>
      <c r="AI380">
        <f t="shared" si="89"/>
        <v>0.29044437990124894</v>
      </c>
      <c r="AJ380">
        <f t="shared" si="90"/>
        <v>0.27115128167135866</v>
      </c>
      <c r="AK380">
        <f t="shared" si="91"/>
        <v>0.32273487927324895</v>
      </c>
      <c r="AL380">
        <f t="shared" si="92"/>
        <v>0.47602229627013504</v>
      </c>
      <c r="AM380">
        <f t="shared" si="93"/>
        <v>0.37551147252291917</v>
      </c>
      <c r="AN380">
        <f t="shared" si="94"/>
        <v>0.36211322794216999</v>
      </c>
    </row>
    <row r="381" spans="1:40" x14ac:dyDescent="0.25">
      <c r="A381" t="s">
        <v>385</v>
      </c>
      <c r="B381">
        <v>30.9</v>
      </c>
      <c r="C381">
        <v>8.4802</v>
      </c>
      <c r="D381" s="1">
        <v>2.3379999999999999E-6</v>
      </c>
      <c r="E381">
        <v>240</v>
      </c>
      <c r="G381">
        <v>2</v>
      </c>
      <c r="H381">
        <v>7</v>
      </c>
      <c r="I381">
        <v>0</v>
      </c>
      <c r="J381">
        <v>1</v>
      </c>
      <c r="K381">
        <v>1</v>
      </c>
      <c r="L381">
        <v>4</v>
      </c>
      <c r="M381" t="s">
        <v>11</v>
      </c>
      <c r="N381">
        <v>1</v>
      </c>
      <c r="O381">
        <v>6</v>
      </c>
      <c r="P381">
        <v>3</v>
      </c>
      <c r="Q381">
        <v>1</v>
      </c>
      <c r="R381">
        <v>7</v>
      </c>
      <c r="S381">
        <v>8</v>
      </c>
      <c r="T381" t="s">
        <v>11</v>
      </c>
      <c r="U381">
        <v>14</v>
      </c>
      <c r="V381">
        <v>105.5</v>
      </c>
      <c r="W381">
        <v>34</v>
      </c>
      <c r="X381">
        <v>27</v>
      </c>
      <c r="Y381">
        <v>67</v>
      </c>
      <c r="Z381">
        <v>56.5</v>
      </c>
      <c r="AA381" t="s">
        <v>11</v>
      </c>
      <c r="AB381">
        <v>74</v>
      </c>
      <c r="AC381">
        <f t="shared" si="95"/>
        <v>51.26</v>
      </c>
      <c r="AD381">
        <f t="shared" si="96"/>
        <v>331.89000000000004</v>
      </c>
      <c r="AE381">
        <f t="shared" si="97"/>
        <v>82.289999999999978</v>
      </c>
      <c r="AF381">
        <f t="shared" si="98"/>
        <v>65.352999999999994</v>
      </c>
      <c r="AG381">
        <f t="shared" si="99"/>
        <v>192.73</v>
      </c>
      <c r="AH381">
        <f t="shared" si="100"/>
        <v>184.99</v>
      </c>
      <c r="AI381">
        <f t="shared" si="89"/>
        <v>0.27311744049941478</v>
      </c>
      <c r="AJ381">
        <f t="shared" si="90"/>
        <v>0.31787640483292651</v>
      </c>
      <c r="AK381">
        <f t="shared" si="91"/>
        <v>0.41317292502126635</v>
      </c>
      <c r="AL381">
        <f t="shared" si="92"/>
        <v>0.41314094226737874</v>
      </c>
      <c r="AM381">
        <f t="shared" si="93"/>
        <v>0.34763659004825403</v>
      </c>
      <c r="AN381">
        <f t="shared" si="94"/>
        <v>0.30542191469809177</v>
      </c>
    </row>
    <row r="382" spans="1:40" x14ac:dyDescent="0.25">
      <c r="A382" t="s">
        <v>386</v>
      </c>
      <c r="B382">
        <v>30.9</v>
      </c>
      <c r="C382">
        <v>8.5010999999999992</v>
      </c>
      <c r="D382" s="1">
        <v>3.021E-6</v>
      </c>
      <c r="E382">
        <v>240</v>
      </c>
      <c r="G382">
        <v>4</v>
      </c>
      <c r="H382">
        <v>4</v>
      </c>
      <c r="I382">
        <v>3</v>
      </c>
      <c r="J382">
        <v>2</v>
      </c>
      <c r="K382">
        <v>4</v>
      </c>
      <c r="L382">
        <v>0</v>
      </c>
      <c r="M382" t="s">
        <v>11</v>
      </c>
      <c r="N382">
        <v>0</v>
      </c>
      <c r="O382">
        <v>9</v>
      </c>
      <c r="P382">
        <v>5</v>
      </c>
      <c r="Q382">
        <v>2</v>
      </c>
      <c r="R382">
        <v>10</v>
      </c>
      <c r="S382">
        <v>4</v>
      </c>
      <c r="T382" t="s">
        <v>11</v>
      </c>
      <c r="U382">
        <v>19</v>
      </c>
      <c r="V382">
        <v>117.5</v>
      </c>
      <c r="W382">
        <v>26</v>
      </c>
      <c r="X382">
        <v>19</v>
      </c>
      <c r="Y382">
        <v>66</v>
      </c>
      <c r="Z382">
        <v>57</v>
      </c>
      <c r="AA382" t="s">
        <v>11</v>
      </c>
      <c r="AB382">
        <v>75</v>
      </c>
      <c r="AC382">
        <f t="shared" si="95"/>
        <v>50.875</v>
      </c>
      <c r="AD382">
        <f t="shared" si="96"/>
        <v>326.3300000000001</v>
      </c>
      <c r="AE382">
        <f t="shared" si="97"/>
        <v>80.919999999999973</v>
      </c>
      <c r="AF382">
        <f t="shared" si="98"/>
        <v>65.582999999999998</v>
      </c>
      <c r="AG382">
        <f t="shared" si="99"/>
        <v>192.39</v>
      </c>
      <c r="AH382">
        <f t="shared" si="100"/>
        <v>184.95500000000001</v>
      </c>
      <c r="AI382">
        <f t="shared" si="89"/>
        <v>0.37346437346437344</v>
      </c>
      <c r="AJ382">
        <f t="shared" si="90"/>
        <v>0.3600649649128182</v>
      </c>
      <c r="AK382">
        <f t="shared" si="91"/>
        <v>0.32130499258526951</v>
      </c>
      <c r="AL382">
        <f t="shared" si="92"/>
        <v>0.28970922342680266</v>
      </c>
      <c r="AM382">
        <f t="shared" si="93"/>
        <v>0.34305317324185253</v>
      </c>
      <c r="AN382">
        <f t="shared" si="94"/>
        <v>0.3081830715579465</v>
      </c>
    </row>
    <row r="383" spans="1:40" x14ac:dyDescent="0.25">
      <c r="A383" t="s">
        <v>387</v>
      </c>
      <c r="B383">
        <v>30.9</v>
      </c>
      <c r="C383">
        <v>8.5208999999999993</v>
      </c>
      <c r="D383" s="1">
        <v>3.1870000000000001E-6</v>
      </c>
      <c r="E383">
        <v>240</v>
      </c>
      <c r="G383">
        <v>1</v>
      </c>
      <c r="H383">
        <v>7</v>
      </c>
      <c r="I383">
        <v>3</v>
      </c>
      <c r="J383">
        <v>1</v>
      </c>
      <c r="K383">
        <v>3</v>
      </c>
      <c r="L383">
        <v>4</v>
      </c>
      <c r="M383" t="s">
        <v>11</v>
      </c>
      <c r="N383">
        <v>1</v>
      </c>
      <c r="O383">
        <v>7</v>
      </c>
      <c r="P383">
        <v>1</v>
      </c>
      <c r="Q383">
        <v>1</v>
      </c>
      <c r="R383">
        <v>6</v>
      </c>
      <c r="S383">
        <v>10</v>
      </c>
      <c r="T383" t="s">
        <v>11</v>
      </c>
      <c r="U383">
        <v>8.5</v>
      </c>
      <c r="V383">
        <v>101</v>
      </c>
      <c r="W383">
        <v>33.5</v>
      </c>
      <c r="X383">
        <v>21.5</v>
      </c>
      <c r="Y383">
        <v>70</v>
      </c>
      <c r="Z383">
        <v>63</v>
      </c>
      <c r="AA383" t="s">
        <v>11</v>
      </c>
      <c r="AB383">
        <v>76</v>
      </c>
      <c r="AC383">
        <f t="shared" si="95"/>
        <v>50.489999999999995</v>
      </c>
      <c r="AD383">
        <f t="shared" si="96"/>
        <v>320.7700000000001</v>
      </c>
      <c r="AE383">
        <f t="shared" si="97"/>
        <v>79.549999999999983</v>
      </c>
      <c r="AF383">
        <f t="shared" si="98"/>
        <v>65.813000000000002</v>
      </c>
      <c r="AG383">
        <f t="shared" si="99"/>
        <v>192.04999999999998</v>
      </c>
      <c r="AH383">
        <f t="shared" si="100"/>
        <v>184.92000000000002</v>
      </c>
      <c r="AI383">
        <f t="shared" si="89"/>
        <v>0.16835016835016836</v>
      </c>
      <c r="AJ383">
        <f t="shared" si="90"/>
        <v>0.31486735043800845</v>
      </c>
      <c r="AK383">
        <f t="shared" si="91"/>
        <v>0.42111879321181656</v>
      </c>
      <c r="AL383">
        <f t="shared" si="92"/>
        <v>0.32668317809551306</v>
      </c>
      <c r="AM383">
        <f t="shared" si="93"/>
        <v>0.36448841447539704</v>
      </c>
      <c r="AN383">
        <f t="shared" si="94"/>
        <v>0.34068786502271248</v>
      </c>
    </row>
    <row r="384" spans="1:40" x14ac:dyDescent="0.25">
      <c r="A384" t="s">
        <v>388</v>
      </c>
      <c r="B384">
        <v>30.9</v>
      </c>
      <c r="C384">
        <v>8.5411000000000001</v>
      </c>
      <c r="D384" s="1">
        <v>2.5239999999999999E-6</v>
      </c>
      <c r="E384">
        <v>240</v>
      </c>
      <c r="G384">
        <v>0</v>
      </c>
      <c r="H384">
        <v>4</v>
      </c>
      <c r="I384">
        <v>1</v>
      </c>
      <c r="J384">
        <v>5</v>
      </c>
      <c r="K384">
        <v>4</v>
      </c>
      <c r="L384">
        <v>7</v>
      </c>
      <c r="M384" t="s">
        <v>11</v>
      </c>
      <c r="N384">
        <v>3</v>
      </c>
      <c r="O384">
        <v>12</v>
      </c>
      <c r="P384">
        <v>1</v>
      </c>
      <c r="Q384">
        <v>2</v>
      </c>
      <c r="R384">
        <v>9</v>
      </c>
      <c r="S384">
        <v>5</v>
      </c>
      <c r="T384" t="s">
        <v>11</v>
      </c>
      <c r="U384">
        <v>15</v>
      </c>
      <c r="V384">
        <v>93.5</v>
      </c>
      <c r="W384">
        <v>29</v>
      </c>
      <c r="X384">
        <v>33.5</v>
      </c>
      <c r="Y384">
        <v>74</v>
      </c>
      <c r="Z384">
        <v>62</v>
      </c>
      <c r="AA384" t="s">
        <v>11</v>
      </c>
      <c r="AB384">
        <v>77</v>
      </c>
      <c r="AC384">
        <f t="shared" si="95"/>
        <v>50.105000000000004</v>
      </c>
      <c r="AD384">
        <f t="shared" si="96"/>
        <v>315.21000000000009</v>
      </c>
      <c r="AE384">
        <f t="shared" si="97"/>
        <v>78.179999999999978</v>
      </c>
      <c r="AF384">
        <f t="shared" si="98"/>
        <v>66.043000000000006</v>
      </c>
      <c r="AG384">
        <f t="shared" si="99"/>
        <v>191.70999999999998</v>
      </c>
      <c r="AH384">
        <f t="shared" si="100"/>
        <v>184.88500000000002</v>
      </c>
      <c r="AI384">
        <f t="shared" si="89"/>
        <v>0.29937132022752216</v>
      </c>
      <c r="AJ384">
        <f t="shared" si="90"/>
        <v>0.29662764506202205</v>
      </c>
      <c r="AK384">
        <f t="shared" si="91"/>
        <v>0.37093885904323365</v>
      </c>
      <c r="AL384">
        <f t="shared" si="92"/>
        <v>0.50724527959056975</v>
      </c>
      <c r="AM384">
        <f t="shared" si="93"/>
        <v>0.38599968702728082</v>
      </c>
      <c r="AN384">
        <f t="shared" si="94"/>
        <v>0.3353435919625713</v>
      </c>
    </row>
    <row r="385" spans="1:40" x14ac:dyDescent="0.25">
      <c r="A385" t="s">
        <v>389</v>
      </c>
      <c r="B385">
        <v>30.9</v>
      </c>
      <c r="C385">
        <v>8.5625</v>
      </c>
      <c r="D385" s="1">
        <v>3.1109999999999999E-6</v>
      </c>
      <c r="E385">
        <v>240</v>
      </c>
      <c r="G385">
        <v>2</v>
      </c>
      <c r="H385">
        <v>4</v>
      </c>
      <c r="I385">
        <v>0</v>
      </c>
      <c r="J385">
        <v>0</v>
      </c>
      <c r="K385">
        <v>5</v>
      </c>
      <c r="L385">
        <v>3</v>
      </c>
      <c r="M385" t="s">
        <v>11</v>
      </c>
      <c r="N385">
        <v>2</v>
      </c>
      <c r="O385">
        <v>15</v>
      </c>
      <c r="P385">
        <v>2</v>
      </c>
      <c r="Q385">
        <v>2</v>
      </c>
      <c r="R385">
        <v>4</v>
      </c>
      <c r="S385">
        <v>8</v>
      </c>
      <c r="T385" t="s">
        <v>11</v>
      </c>
      <c r="U385">
        <v>25</v>
      </c>
      <c r="V385">
        <v>110</v>
      </c>
      <c r="W385">
        <v>25.5</v>
      </c>
      <c r="X385">
        <v>19</v>
      </c>
      <c r="Y385">
        <v>71</v>
      </c>
      <c r="Z385">
        <v>54</v>
      </c>
      <c r="AA385" t="s">
        <v>11</v>
      </c>
      <c r="AB385">
        <v>78</v>
      </c>
      <c r="AC385">
        <f t="shared" si="95"/>
        <v>49.72</v>
      </c>
      <c r="AD385">
        <f t="shared" si="96"/>
        <v>309.65000000000009</v>
      </c>
      <c r="AE385">
        <f t="shared" si="97"/>
        <v>76.809999999999974</v>
      </c>
      <c r="AF385">
        <f t="shared" si="98"/>
        <v>66.272999999999996</v>
      </c>
      <c r="AG385">
        <f t="shared" si="99"/>
        <v>191.36999999999998</v>
      </c>
      <c r="AH385">
        <f t="shared" si="100"/>
        <v>184.85000000000002</v>
      </c>
      <c r="AI385">
        <f t="shared" si="89"/>
        <v>0.50281576830249397</v>
      </c>
      <c r="AJ385">
        <f t="shared" si="90"/>
        <v>0.35523978685612778</v>
      </c>
      <c r="AK385">
        <f t="shared" si="91"/>
        <v>0.33198802239291769</v>
      </c>
      <c r="AL385">
        <f t="shared" si="92"/>
        <v>0.2866929217026542</v>
      </c>
      <c r="AM385">
        <f t="shared" si="93"/>
        <v>0.37100904007942731</v>
      </c>
      <c r="AN385">
        <f t="shared" si="94"/>
        <v>0.29212875304300778</v>
      </c>
    </row>
    <row r="386" spans="1:40" x14ac:dyDescent="0.25">
      <c r="A386" t="s">
        <v>390</v>
      </c>
      <c r="B386">
        <v>30.9</v>
      </c>
      <c r="C386">
        <v>8.5792999999999999</v>
      </c>
      <c r="D386" s="1">
        <v>3.1930000000000002E-6</v>
      </c>
      <c r="E386">
        <v>240</v>
      </c>
      <c r="G386">
        <v>1</v>
      </c>
      <c r="H386">
        <v>9</v>
      </c>
      <c r="I386">
        <v>1</v>
      </c>
      <c r="J386">
        <v>1</v>
      </c>
      <c r="K386">
        <v>6</v>
      </c>
      <c r="L386">
        <v>6</v>
      </c>
      <c r="M386" t="s">
        <v>11</v>
      </c>
      <c r="N386">
        <v>5</v>
      </c>
      <c r="O386">
        <v>13</v>
      </c>
      <c r="P386">
        <v>2</v>
      </c>
      <c r="Q386">
        <v>2</v>
      </c>
      <c r="R386">
        <v>5</v>
      </c>
      <c r="S386">
        <v>13</v>
      </c>
      <c r="T386" t="s">
        <v>11</v>
      </c>
      <c r="U386">
        <v>28</v>
      </c>
      <c r="V386">
        <v>114</v>
      </c>
      <c r="W386">
        <v>18.5</v>
      </c>
      <c r="X386">
        <v>29</v>
      </c>
      <c r="Y386">
        <v>57.5</v>
      </c>
      <c r="Z386">
        <v>75</v>
      </c>
      <c r="AA386" t="s">
        <v>11</v>
      </c>
      <c r="AB386">
        <v>79</v>
      </c>
      <c r="AC386">
        <f t="shared" si="95"/>
        <v>49.335000000000001</v>
      </c>
      <c r="AD386">
        <f t="shared" si="96"/>
        <v>304.09000000000009</v>
      </c>
      <c r="AE386">
        <f t="shared" si="97"/>
        <v>75.439999999999984</v>
      </c>
      <c r="AF386">
        <f t="shared" si="98"/>
        <v>66.503</v>
      </c>
      <c r="AG386">
        <f t="shared" si="99"/>
        <v>191.02999999999997</v>
      </c>
      <c r="AH386">
        <f t="shared" si="100"/>
        <v>184.81500000000003</v>
      </c>
      <c r="AI386">
        <f t="shared" si="89"/>
        <v>0.56754839363535015</v>
      </c>
      <c r="AJ386">
        <f t="shared" si="90"/>
        <v>0.37488901312111533</v>
      </c>
      <c r="AK386">
        <f t="shared" si="91"/>
        <v>0.24522799575821849</v>
      </c>
      <c r="AL386">
        <f t="shared" si="92"/>
        <v>0.43607055320812593</v>
      </c>
      <c r="AM386">
        <f t="shared" si="93"/>
        <v>0.3009998429566037</v>
      </c>
      <c r="AN386">
        <f t="shared" si="94"/>
        <v>0.40581121662202735</v>
      </c>
    </row>
    <row r="387" spans="1:40" x14ac:dyDescent="0.25">
      <c r="A387" t="s">
        <v>391</v>
      </c>
      <c r="B387">
        <v>30.9</v>
      </c>
      <c r="C387">
        <v>8.5996000000000006</v>
      </c>
      <c r="D387" s="1">
        <v>2.751E-6</v>
      </c>
      <c r="E387">
        <v>240</v>
      </c>
      <c r="G387">
        <v>0</v>
      </c>
      <c r="H387">
        <v>12</v>
      </c>
      <c r="I387">
        <v>3</v>
      </c>
      <c r="J387">
        <v>0</v>
      </c>
      <c r="K387">
        <v>5</v>
      </c>
      <c r="L387">
        <v>3</v>
      </c>
      <c r="M387" t="s">
        <v>11</v>
      </c>
      <c r="N387">
        <v>2</v>
      </c>
      <c r="O387">
        <v>20</v>
      </c>
      <c r="P387">
        <v>3</v>
      </c>
      <c r="Q387">
        <v>6</v>
      </c>
      <c r="R387">
        <v>10</v>
      </c>
      <c r="S387">
        <v>4</v>
      </c>
      <c r="T387" t="s">
        <v>11</v>
      </c>
      <c r="U387">
        <v>14</v>
      </c>
      <c r="V387">
        <v>142</v>
      </c>
      <c r="W387">
        <v>29.5</v>
      </c>
      <c r="X387">
        <v>44</v>
      </c>
      <c r="Y387">
        <v>75</v>
      </c>
      <c r="Z387">
        <v>55</v>
      </c>
      <c r="AA387" t="s">
        <v>11</v>
      </c>
      <c r="AB387">
        <v>80</v>
      </c>
      <c r="AC387">
        <f t="shared" si="95"/>
        <v>48.95</v>
      </c>
      <c r="AD387">
        <f t="shared" si="96"/>
        <v>298.53000000000009</v>
      </c>
      <c r="AE387">
        <f t="shared" si="97"/>
        <v>74.069999999999979</v>
      </c>
      <c r="AF387">
        <f t="shared" si="98"/>
        <v>66.733000000000004</v>
      </c>
      <c r="AG387">
        <f t="shared" si="99"/>
        <v>190.69</v>
      </c>
      <c r="AH387">
        <f t="shared" si="100"/>
        <v>184.78</v>
      </c>
      <c r="AI387">
        <f t="shared" si="89"/>
        <v>0.28600612870275788</v>
      </c>
      <c r="AJ387">
        <f t="shared" si="90"/>
        <v>0.47566408736140409</v>
      </c>
      <c r="AK387">
        <f t="shared" si="91"/>
        <v>0.3982719049547726</v>
      </c>
      <c r="AL387">
        <f t="shared" si="92"/>
        <v>0.65934395276699675</v>
      </c>
      <c r="AM387">
        <f t="shared" si="93"/>
        <v>0.39330851119618226</v>
      </c>
      <c r="AN387">
        <f t="shared" si="94"/>
        <v>0.29765126095897826</v>
      </c>
    </row>
    <row r="388" spans="1:40" x14ac:dyDescent="0.25">
      <c r="A388" t="s">
        <v>392</v>
      </c>
      <c r="B388">
        <v>30.9</v>
      </c>
      <c r="C388">
        <v>8.6202000000000005</v>
      </c>
      <c r="D388" s="1">
        <v>3.1870000000000001E-6</v>
      </c>
      <c r="E388">
        <v>240</v>
      </c>
      <c r="G388">
        <v>1</v>
      </c>
      <c r="H388">
        <v>7</v>
      </c>
      <c r="I388">
        <v>1</v>
      </c>
      <c r="J388">
        <v>1</v>
      </c>
      <c r="K388">
        <v>3</v>
      </c>
      <c r="L388">
        <v>1</v>
      </c>
      <c r="M388" t="s">
        <v>11</v>
      </c>
      <c r="N388">
        <v>1</v>
      </c>
      <c r="O388">
        <v>11</v>
      </c>
      <c r="P388">
        <v>1</v>
      </c>
      <c r="Q388">
        <v>0</v>
      </c>
      <c r="R388">
        <v>6</v>
      </c>
      <c r="S388">
        <v>5</v>
      </c>
      <c r="T388" t="s">
        <v>11</v>
      </c>
      <c r="U388">
        <v>14</v>
      </c>
      <c r="V388">
        <v>109</v>
      </c>
      <c r="W388">
        <v>25</v>
      </c>
      <c r="X388">
        <v>26.5</v>
      </c>
      <c r="Y388">
        <v>63.5</v>
      </c>
      <c r="Z388">
        <v>59.5</v>
      </c>
      <c r="AA388" t="s">
        <v>11</v>
      </c>
      <c r="AB388">
        <v>81</v>
      </c>
      <c r="AC388">
        <f t="shared" si="95"/>
        <v>48.564999999999998</v>
      </c>
      <c r="AD388">
        <f t="shared" si="96"/>
        <v>292.97000000000008</v>
      </c>
      <c r="AE388">
        <f t="shared" si="97"/>
        <v>72.699999999999974</v>
      </c>
      <c r="AF388">
        <f t="shared" si="98"/>
        <v>66.962999999999994</v>
      </c>
      <c r="AG388">
        <f t="shared" si="99"/>
        <v>190.35</v>
      </c>
      <c r="AH388">
        <f t="shared" si="100"/>
        <v>184.745</v>
      </c>
      <c r="AI388">
        <f t="shared" si="89"/>
        <v>0.28827344795634718</v>
      </c>
      <c r="AJ388">
        <f t="shared" si="90"/>
        <v>0.37205174591255069</v>
      </c>
      <c r="AK388">
        <f t="shared" si="91"/>
        <v>0.34387895460797813</v>
      </c>
      <c r="AL388">
        <f t="shared" si="92"/>
        <v>0.3957409315592193</v>
      </c>
      <c r="AM388">
        <f t="shared" si="93"/>
        <v>0.3335960073548726</v>
      </c>
      <c r="AN388">
        <f t="shared" si="94"/>
        <v>0.32206554981190288</v>
      </c>
    </row>
    <row r="389" spans="1:40" x14ac:dyDescent="0.25">
      <c r="A389" t="s">
        <v>393</v>
      </c>
      <c r="B389">
        <v>30.9</v>
      </c>
      <c r="C389">
        <v>8.6395</v>
      </c>
      <c r="D389" s="1">
        <v>3.1839999999999999E-6</v>
      </c>
      <c r="E389">
        <v>240</v>
      </c>
      <c r="G389">
        <v>1</v>
      </c>
      <c r="H389">
        <v>7</v>
      </c>
      <c r="I389">
        <v>1</v>
      </c>
      <c r="J389">
        <v>1</v>
      </c>
      <c r="K389">
        <v>4</v>
      </c>
      <c r="L389">
        <v>8</v>
      </c>
      <c r="M389" t="s">
        <v>11</v>
      </c>
      <c r="N389">
        <v>1</v>
      </c>
      <c r="O389">
        <v>9</v>
      </c>
      <c r="P389">
        <v>7</v>
      </c>
      <c r="Q389">
        <v>3</v>
      </c>
      <c r="R389">
        <v>8</v>
      </c>
      <c r="S389">
        <v>7</v>
      </c>
      <c r="T389" t="s">
        <v>11</v>
      </c>
      <c r="U389">
        <v>16</v>
      </c>
      <c r="V389">
        <v>92.5</v>
      </c>
      <c r="W389">
        <v>37</v>
      </c>
      <c r="X389">
        <v>32.5</v>
      </c>
      <c r="Y389">
        <v>82.5</v>
      </c>
      <c r="Z389">
        <v>64</v>
      </c>
      <c r="AA389" t="s">
        <v>11</v>
      </c>
      <c r="AB389">
        <v>82</v>
      </c>
      <c r="AC389">
        <f t="shared" si="95"/>
        <v>48.18</v>
      </c>
      <c r="AD389">
        <f t="shared" si="96"/>
        <v>287.41000000000008</v>
      </c>
      <c r="AE389">
        <f t="shared" si="97"/>
        <v>71.329999999999984</v>
      </c>
      <c r="AF389">
        <f t="shared" si="98"/>
        <v>67.192999999999998</v>
      </c>
      <c r="AG389">
        <f t="shared" si="99"/>
        <v>190.01</v>
      </c>
      <c r="AH389">
        <f t="shared" si="100"/>
        <v>184.71</v>
      </c>
      <c r="AI389">
        <f t="shared" ref="AI389:AI452" si="101">U389/AC389</f>
        <v>0.33208800332088001</v>
      </c>
      <c r="AJ389">
        <f t="shared" ref="AJ389:AJ452" si="102">V389/AD389</f>
        <v>0.32183988031035793</v>
      </c>
      <c r="AK389">
        <f t="shared" ref="AK389:AK452" si="103">W389/AE389</f>
        <v>0.51871582784242265</v>
      </c>
      <c r="AL389">
        <f t="shared" ref="AL389:AL452" si="104">X389/AF389</f>
        <v>0.48368133585343714</v>
      </c>
      <c r="AM389">
        <f t="shared" ref="AM389:AM452" si="105">Y389/AG389</f>
        <v>0.43418767433292987</v>
      </c>
      <c r="AN389">
        <f t="shared" ref="AN389:AN452" si="106">Z389/AH389</f>
        <v>0.34648909100752529</v>
      </c>
    </row>
    <row r="390" spans="1:40" x14ac:dyDescent="0.25">
      <c r="A390" t="s">
        <v>394</v>
      </c>
      <c r="B390">
        <v>30.9</v>
      </c>
      <c r="C390">
        <v>8.6649999999999991</v>
      </c>
      <c r="D390" s="1">
        <v>2.649E-6</v>
      </c>
      <c r="E390">
        <v>240</v>
      </c>
      <c r="G390">
        <v>0</v>
      </c>
      <c r="H390">
        <v>11</v>
      </c>
      <c r="I390">
        <v>0</v>
      </c>
      <c r="J390">
        <v>2</v>
      </c>
      <c r="K390">
        <v>5</v>
      </c>
      <c r="L390">
        <v>5</v>
      </c>
      <c r="M390" t="s">
        <v>11</v>
      </c>
      <c r="N390">
        <v>2</v>
      </c>
      <c r="O390">
        <v>14</v>
      </c>
      <c r="P390">
        <v>2</v>
      </c>
      <c r="Q390">
        <v>1</v>
      </c>
      <c r="R390">
        <v>9</v>
      </c>
      <c r="S390">
        <v>5</v>
      </c>
      <c r="T390" t="s">
        <v>11</v>
      </c>
      <c r="U390">
        <v>17</v>
      </c>
      <c r="V390">
        <v>112</v>
      </c>
      <c r="W390">
        <v>16.5</v>
      </c>
      <c r="X390">
        <v>30.5</v>
      </c>
      <c r="Y390">
        <v>60</v>
      </c>
      <c r="Z390">
        <v>51</v>
      </c>
      <c r="AA390" t="s">
        <v>11</v>
      </c>
      <c r="AB390">
        <v>83</v>
      </c>
      <c r="AC390">
        <f t="shared" si="95"/>
        <v>47.795000000000002</v>
      </c>
      <c r="AD390">
        <f t="shared" si="96"/>
        <v>281.85000000000008</v>
      </c>
      <c r="AE390">
        <f t="shared" si="97"/>
        <v>69.95999999999998</v>
      </c>
      <c r="AF390">
        <f t="shared" si="98"/>
        <v>67.423000000000002</v>
      </c>
      <c r="AG390">
        <f t="shared" si="99"/>
        <v>189.67</v>
      </c>
      <c r="AH390">
        <f t="shared" si="100"/>
        <v>184.67500000000001</v>
      </c>
      <c r="AI390">
        <f t="shared" si="101"/>
        <v>0.35568574118631657</v>
      </c>
      <c r="AJ390">
        <f t="shared" si="102"/>
        <v>0.39737448997693797</v>
      </c>
      <c r="AK390">
        <f t="shared" si="103"/>
        <v>0.23584905660377364</v>
      </c>
      <c r="AL390">
        <f t="shared" si="104"/>
        <v>0.4523678863295908</v>
      </c>
      <c r="AM390">
        <f t="shared" si="105"/>
        <v>0.31633890441292772</v>
      </c>
      <c r="AN390">
        <f t="shared" si="106"/>
        <v>0.27616082306755108</v>
      </c>
    </row>
    <row r="391" spans="1:40" x14ac:dyDescent="0.25">
      <c r="A391" t="s">
        <v>395</v>
      </c>
      <c r="B391">
        <v>30.9</v>
      </c>
      <c r="C391">
        <v>8.6800999999999995</v>
      </c>
      <c r="D391" s="1">
        <v>2.3649999999999998E-6</v>
      </c>
      <c r="E391">
        <v>240</v>
      </c>
      <c r="G391">
        <v>1</v>
      </c>
      <c r="H391">
        <v>5</v>
      </c>
      <c r="I391">
        <v>2</v>
      </c>
      <c r="J391">
        <v>0</v>
      </c>
      <c r="K391">
        <v>4</v>
      </c>
      <c r="L391">
        <v>2</v>
      </c>
      <c r="M391" t="s">
        <v>11</v>
      </c>
      <c r="N391">
        <v>5</v>
      </c>
      <c r="O391">
        <v>19</v>
      </c>
      <c r="P391">
        <v>2</v>
      </c>
      <c r="Q391">
        <v>1</v>
      </c>
      <c r="R391">
        <v>9</v>
      </c>
      <c r="S391">
        <v>9</v>
      </c>
      <c r="T391" t="s">
        <v>11</v>
      </c>
      <c r="U391">
        <v>20</v>
      </c>
      <c r="V391">
        <v>126</v>
      </c>
      <c r="W391">
        <v>32.5</v>
      </c>
      <c r="X391">
        <v>25.5</v>
      </c>
      <c r="Y391">
        <v>81</v>
      </c>
      <c r="Z391">
        <v>56</v>
      </c>
      <c r="AA391" t="s">
        <v>11</v>
      </c>
      <c r="AB391">
        <v>84</v>
      </c>
      <c r="AC391">
        <f t="shared" si="95"/>
        <v>47.41</v>
      </c>
      <c r="AD391">
        <f t="shared" si="96"/>
        <v>276.29000000000008</v>
      </c>
      <c r="AE391">
        <f t="shared" si="97"/>
        <v>68.589999999999975</v>
      </c>
      <c r="AF391">
        <f t="shared" si="98"/>
        <v>67.652999999999992</v>
      </c>
      <c r="AG391">
        <f t="shared" si="99"/>
        <v>189.32999999999998</v>
      </c>
      <c r="AH391">
        <f t="shared" si="100"/>
        <v>184.64000000000001</v>
      </c>
      <c r="AI391">
        <f t="shared" si="101"/>
        <v>0.42185192997257964</v>
      </c>
      <c r="AJ391">
        <f t="shared" si="102"/>
        <v>0.45604256397263732</v>
      </c>
      <c r="AK391">
        <f t="shared" si="103"/>
        <v>0.47383000437381562</v>
      </c>
      <c r="AL391">
        <f t="shared" si="104"/>
        <v>0.3769234180302426</v>
      </c>
      <c r="AM391">
        <f t="shared" si="105"/>
        <v>0.42782443352875932</v>
      </c>
      <c r="AN391">
        <f t="shared" si="106"/>
        <v>0.30329289428076256</v>
      </c>
    </row>
    <row r="392" spans="1:40" x14ac:dyDescent="0.25">
      <c r="A392" t="s">
        <v>396</v>
      </c>
      <c r="B392">
        <v>30.9</v>
      </c>
      <c r="C392">
        <v>8.7006999999999994</v>
      </c>
      <c r="D392" s="1">
        <v>3.1750000000000001E-6</v>
      </c>
      <c r="E392">
        <v>240</v>
      </c>
      <c r="G392">
        <v>0</v>
      </c>
      <c r="H392">
        <v>6</v>
      </c>
      <c r="I392">
        <v>2</v>
      </c>
      <c r="J392">
        <v>2</v>
      </c>
      <c r="K392">
        <v>3</v>
      </c>
      <c r="L392">
        <v>5</v>
      </c>
      <c r="M392" t="s">
        <v>11</v>
      </c>
      <c r="N392">
        <v>3</v>
      </c>
      <c r="O392">
        <v>12</v>
      </c>
      <c r="P392">
        <v>3</v>
      </c>
      <c r="Q392">
        <v>3</v>
      </c>
      <c r="R392">
        <v>9</v>
      </c>
      <c r="S392">
        <v>10</v>
      </c>
      <c r="T392" t="s">
        <v>11</v>
      </c>
      <c r="U392">
        <v>19</v>
      </c>
      <c r="V392">
        <v>108</v>
      </c>
      <c r="W392">
        <v>20.5</v>
      </c>
      <c r="X392">
        <v>34.5</v>
      </c>
      <c r="Y392">
        <v>78</v>
      </c>
      <c r="Z392">
        <v>56</v>
      </c>
      <c r="AA392" t="s">
        <v>11</v>
      </c>
      <c r="AB392">
        <v>85</v>
      </c>
      <c r="AC392">
        <f t="shared" si="95"/>
        <v>47.024999999999999</v>
      </c>
      <c r="AD392">
        <f t="shared" si="96"/>
        <v>270.73000000000008</v>
      </c>
      <c r="AE392">
        <f t="shared" si="97"/>
        <v>67.219999999999985</v>
      </c>
      <c r="AF392">
        <f t="shared" si="98"/>
        <v>67.882999999999996</v>
      </c>
      <c r="AG392">
        <f t="shared" si="99"/>
        <v>188.98999999999998</v>
      </c>
      <c r="AH392">
        <f t="shared" si="100"/>
        <v>184.60500000000002</v>
      </c>
      <c r="AI392">
        <f t="shared" si="101"/>
        <v>0.40404040404040403</v>
      </c>
      <c r="AJ392">
        <f t="shared" si="102"/>
        <v>0.39892143463967777</v>
      </c>
      <c r="AK392">
        <f t="shared" si="103"/>
        <v>0.30496875929782807</v>
      </c>
      <c r="AL392">
        <f t="shared" si="104"/>
        <v>0.50822739124670391</v>
      </c>
      <c r="AM392">
        <f t="shared" si="105"/>
        <v>0.412720249748664</v>
      </c>
      <c r="AN392">
        <f t="shared" si="106"/>
        <v>0.3033503967931529</v>
      </c>
    </row>
    <row r="393" spans="1:40" x14ac:dyDescent="0.25">
      <c r="A393" t="s">
        <v>397</v>
      </c>
      <c r="B393">
        <v>30.9</v>
      </c>
      <c r="C393">
        <v>8.7197999999999993</v>
      </c>
      <c r="D393" s="1">
        <v>3.1870000000000001E-6</v>
      </c>
      <c r="E393">
        <v>240</v>
      </c>
      <c r="G393">
        <v>2</v>
      </c>
      <c r="H393">
        <v>5</v>
      </c>
      <c r="I393">
        <v>3</v>
      </c>
      <c r="J393">
        <v>3</v>
      </c>
      <c r="K393">
        <v>4</v>
      </c>
      <c r="L393">
        <v>5</v>
      </c>
      <c r="M393" t="s">
        <v>11</v>
      </c>
      <c r="N393">
        <v>5</v>
      </c>
      <c r="O393">
        <v>16</v>
      </c>
      <c r="P393">
        <v>2</v>
      </c>
      <c r="Q393">
        <v>2</v>
      </c>
      <c r="R393">
        <v>6</v>
      </c>
      <c r="S393">
        <v>11</v>
      </c>
      <c r="T393" t="s">
        <v>11</v>
      </c>
      <c r="U393">
        <v>26</v>
      </c>
      <c r="V393">
        <v>116.5</v>
      </c>
      <c r="W393">
        <v>21.5</v>
      </c>
      <c r="X393">
        <v>26</v>
      </c>
      <c r="Y393">
        <v>63.5</v>
      </c>
      <c r="Z393">
        <v>69</v>
      </c>
      <c r="AA393" t="s">
        <v>11</v>
      </c>
      <c r="AB393">
        <v>86</v>
      </c>
      <c r="AC393">
        <f t="shared" si="95"/>
        <v>46.64</v>
      </c>
      <c r="AD393">
        <f t="shared" si="96"/>
        <v>265.17000000000007</v>
      </c>
      <c r="AE393">
        <f t="shared" si="97"/>
        <v>65.84999999999998</v>
      </c>
      <c r="AF393">
        <f t="shared" si="98"/>
        <v>68.113</v>
      </c>
      <c r="AG393">
        <f t="shared" si="99"/>
        <v>188.64999999999998</v>
      </c>
      <c r="AH393">
        <f t="shared" si="100"/>
        <v>184.57000000000002</v>
      </c>
      <c r="AI393">
        <f t="shared" si="101"/>
        <v>0.55746140651801024</v>
      </c>
      <c r="AJ393">
        <f t="shared" si="102"/>
        <v>0.43934080024135447</v>
      </c>
      <c r="AK393">
        <f t="shared" si="103"/>
        <v>0.32649962034927876</v>
      </c>
      <c r="AL393">
        <f t="shared" si="104"/>
        <v>0.38171861465505852</v>
      </c>
      <c r="AM393">
        <f t="shared" si="105"/>
        <v>0.33660217333686726</v>
      </c>
      <c r="AN393">
        <f t="shared" si="106"/>
        <v>0.37384190280110524</v>
      </c>
    </row>
    <row r="394" spans="1:40" x14ac:dyDescent="0.25">
      <c r="A394" t="s">
        <v>398</v>
      </c>
      <c r="B394">
        <v>30</v>
      </c>
      <c r="C394">
        <v>8.7406000000000006</v>
      </c>
      <c r="D394" s="1">
        <v>3.1870000000000001E-6</v>
      </c>
      <c r="E394">
        <v>240</v>
      </c>
      <c r="G394">
        <v>0</v>
      </c>
      <c r="H394">
        <v>14</v>
      </c>
      <c r="I394">
        <v>2</v>
      </c>
      <c r="J394">
        <v>1</v>
      </c>
      <c r="K394">
        <v>3</v>
      </c>
      <c r="L394">
        <v>5</v>
      </c>
      <c r="M394" t="s">
        <v>11</v>
      </c>
      <c r="N394">
        <v>2</v>
      </c>
      <c r="O394">
        <v>14</v>
      </c>
      <c r="P394">
        <v>4</v>
      </c>
      <c r="Q394">
        <v>3</v>
      </c>
      <c r="R394">
        <v>2</v>
      </c>
      <c r="S394">
        <v>7</v>
      </c>
      <c r="T394" t="s">
        <v>11</v>
      </c>
      <c r="U394">
        <v>10</v>
      </c>
      <c r="V394">
        <v>111</v>
      </c>
      <c r="W394">
        <v>29.5</v>
      </c>
      <c r="X394">
        <v>28</v>
      </c>
      <c r="Y394">
        <v>61</v>
      </c>
      <c r="Z394">
        <v>61</v>
      </c>
      <c r="AA394" t="s">
        <v>11</v>
      </c>
      <c r="AB394">
        <v>87</v>
      </c>
      <c r="AC394">
        <f t="shared" si="95"/>
        <v>46.255000000000003</v>
      </c>
      <c r="AD394">
        <f t="shared" si="96"/>
        <v>259.61000000000007</v>
      </c>
      <c r="AE394">
        <f t="shared" si="97"/>
        <v>64.479999999999976</v>
      </c>
      <c r="AF394">
        <f t="shared" si="98"/>
        <v>68.343000000000004</v>
      </c>
      <c r="AG394">
        <f t="shared" si="99"/>
        <v>188.30999999999997</v>
      </c>
      <c r="AH394">
        <f t="shared" si="100"/>
        <v>184.53500000000003</v>
      </c>
      <c r="AI394">
        <f t="shared" si="101"/>
        <v>0.21619284401686303</v>
      </c>
      <c r="AJ394">
        <f t="shared" si="102"/>
        <v>0.42756442355841445</v>
      </c>
      <c r="AK394">
        <f t="shared" si="103"/>
        <v>0.45750620347394561</v>
      </c>
      <c r="AL394">
        <f t="shared" si="104"/>
        <v>0.40969814026308471</v>
      </c>
      <c r="AM394">
        <f t="shared" si="105"/>
        <v>0.3239339387180713</v>
      </c>
      <c r="AN394">
        <f t="shared" si="106"/>
        <v>0.33056059826049256</v>
      </c>
    </row>
    <row r="395" spans="1:40" x14ac:dyDescent="0.25">
      <c r="A395" t="s">
        <v>399</v>
      </c>
      <c r="B395">
        <v>30.9</v>
      </c>
      <c r="C395">
        <v>8.7608999999999995</v>
      </c>
      <c r="D395" s="1">
        <v>3.0319999999999999E-6</v>
      </c>
      <c r="E395">
        <v>240</v>
      </c>
      <c r="G395">
        <v>1</v>
      </c>
      <c r="H395">
        <v>9</v>
      </c>
      <c r="I395">
        <v>1</v>
      </c>
      <c r="J395">
        <v>2</v>
      </c>
      <c r="K395">
        <v>6</v>
      </c>
      <c r="L395">
        <v>3</v>
      </c>
      <c r="M395" t="s">
        <v>11</v>
      </c>
      <c r="N395">
        <v>4</v>
      </c>
      <c r="O395">
        <v>11</v>
      </c>
      <c r="P395">
        <v>1</v>
      </c>
      <c r="Q395">
        <v>0</v>
      </c>
      <c r="R395">
        <v>8</v>
      </c>
      <c r="S395">
        <v>7</v>
      </c>
      <c r="T395" t="s">
        <v>11</v>
      </c>
      <c r="U395">
        <v>18</v>
      </c>
      <c r="V395">
        <v>110</v>
      </c>
      <c r="W395">
        <v>31</v>
      </c>
      <c r="X395">
        <v>32</v>
      </c>
      <c r="Y395">
        <v>74</v>
      </c>
      <c r="Z395">
        <v>70</v>
      </c>
      <c r="AA395" t="s">
        <v>11</v>
      </c>
      <c r="AB395">
        <v>88</v>
      </c>
      <c r="AC395">
        <f t="shared" si="95"/>
        <v>45.87</v>
      </c>
      <c r="AD395">
        <f t="shared" si="96"/>
        <v>254.05000000000007</v>
      </c>
      <c r="AE395">
        <f t="shared" si="97"/>
        <v>63.109999999999985</v>
      </c>
      <c r="AF395">
        <f t="shared" si="98"/>
        <v>68.573000000000008</v>
      </c>
      <c r="AG395">
        <f t="shared" si="99"/>
        <v>187.96999999999997</v>
      </c>
      <c r="AH395">
        <f t="shared" si="100"/>
        <v>184.5</v>
      </c>
      <c r="AI395">
        <f t="shared" si="101"/>
        <v>0.39241334205362982</v>
      </c>
      <c r="AJ395">
        <f t="shared" si="102"/>
        <v>0.43298563274945867</v>
      </c>
      <c r="AK395">
        <f t="shared" si="103"/>
        <v>0.49120583108857563</v>
      </c>
      <c r="AL395">
        <f t="shared" si="104"/>
        <v>0.46665597246729756</v>
      </c>
      <c r="AM395">
        <f t="shared" si="105"/>
        <v>0.39367984252806304</v>
      </c>
      <c r="AN395">
        <f t="shared" si="106"/>
        <v>0.37940379403794039</v>
      </c>
    </row>
    <row r="396" spans="1:40" x14ac:dyDescent="0.25">
      <c r="A396" t="s">
        <v>400</v>
      </c>
      <c r="B396">
        <v>30.9</v>
      </c>
      <c r="C396">
        <v>8.7795000000000005</v>
      </c>
      <c r="D396" s="1">
        <v>2.3980000000000002E-6</v>
      </c>
      <c r="E396">
        <v>240</v>
      </c>
      <c r="G396">
        <v>0</v>
      </c>
      <c r="H396">
        <v>4</v>
      </c>
      <c r="I396">
        <v>0</v>
      </c>
      <c r="J396">
        <v>0</v>
      </c>
      <c r="K396">
        <v>6</v>
      </c>
      <c r="L396">
        <v>3</v>
      </c>
      <c r="M396" t="s">
        <v>11</v>
      </c>
      <c r="N396">
        <v>0</v>
      </c>
      <c r="O396">
        <v>16</v>
      </c>
      <c r="P396">
        <v>1</v>
      </c>
      <c r="Q396">
        <v>2</v>
      </c>
      <c r="R396">
        <v>11</v>
      </c>
      <c r="S396">
        <v>7</v>
      </c>
      <c r="T396" t="s">
        <v>11</v>
      </c>
      <c r="U396">
        <v>19</v>
      </c>
      <c r="V396">
        <v>120</v>
      </c>
      <c r="W396">
        <v>23</v>
      </c>
      <c r="X396">
        <v>28.5</v>
      </c>
      <c r="Y396">
        <v>80</v>
      </c>
      <c r="Z396">
        <v>60.5</v>
      </c>
      <c r="AA396" t="s">
        <v>11</v>
      </c>
      <c r="AB396">
        <v>89</v>
      </c>
      <c r="AC396">
        <f t="shared" si="95"/>
        <v>45.484999999999999</v>
      </c>
      <c r="AD396">
        <f t="shared" si="96"/>
        <v>248.49000000000007</v>
      </c>
      <c r="AE396">
        <f t="shared" si="97"/>
        <v>61.739999999999981</v>
      </c>
      <c r="AF396">
        <f t="shared" si="98"/>
        <v>68.802999999999997</v>
      </c>
      <c r="AG396">
        <f t="shared" si="99"/>
        <v>187.63</v>
      </c>
      <c r="AH396">
        <f t="shared" si="100"/>
        <v>184.465</v>
      </c>
      <c r="AI396">
        <f t="shared" si="101"/>
        <v>0.41772012751456522</v>
      </c>
      <c r="AJ396">
        <f t="shared" si="102"/>
        <v>0.48291681757817201</v>
      </c>
      <c r="AK396">
        <f t="shared" si="103"/>
        <v>0.37252996436669916</v>
      </c>
      <c r="AL396">
        <f t="shared" si="104"/>
        <v>0.41422612386087815</v>
      </c>
      <c r="AM396">
        <f t="shared" si="105"/>
        <v>0.42637104940574538</v>
      </c>
      <c r="AN396">
        <f t="shared" si="106"/>
        <v>0.32797549670669229</v>
      </c>
    </row>
    <row r="397" spans="1:40" x14ac:dyDescent="0.25">
      <c r="A397" t="s">
        <v>401</v>
      </c>
      <c r="B397">
        <v>30.9</v>
      </c>
      <c r="C397">
        <v>8.7996999999999996</v>
      </c>
      <c r="D397" s="1">
        <v>3.1549999999999999E-6</v>
      </c>
      <c r="E397">
        <v>240</v>
      </c>
      <c r="G397">
        <v>1</v>
      </c>
      <c r="H397">
        <v>3</v>
      </c>
      <c r="I397">
        <v>3</v>
      </c>
      <c r="J397">
        <v>1</v>
      </c>
      <c r="K397">
        <v>6</v>
      </c>
      <c r="L397">
        <v>4</v>
      </c>
      <c r="M397" t="s">
        <v>11</v>
      </c>
      <c r="N397">
        <v>2</v>
      </c>
      <c r="O397">
        <v>13</v>
      </c>
      <c r="P397">
        <v>2</v>
      </c>
      <c r="Q397">
        <v>2</v>
      </c>
      <c r="R397">
        <v>6</v>
      </c>
      <c r="S397">
        <v>11</v>
      </c>
      <c r="T397" t="s">
        <v>11</v>
      </c>
      <c r="U397">
        <v>19</v>
      </c>
      <c r="V397">
        <v>111</v>
      </c>
      <c r="W397">
        <v>23.5</v>
      </c>
      <c r="X397">
        <v>37</v>
      </c>
      <c r="Y397">
        <v>72</v>
      </c>
      <c r="Z397">
        <v>66.5</v>
      </c>
      <c r="AA397" t="s">
        <v>11</v>
      </c>
      <c r="AB397">
        <v>90</v>
      </c>
      <c r="AC397">
        <f t="shared" si="95"/>
        <v>45.1</v>
      </c>
      <c r="AD397">
        <f t="shared" si="96"/>
        <v>242.93000000000006</v>
      </c>
      <c r="AE397">
        <f t="shared" si="97"/>
        <v>60.369999999999976</v>
      </c>
      <c r="AF397">
        <f t="shared" si="98"/>
        <v>69.033000000000001</v>
      </c>
      <c r="AG397">
        <f t="shared" si="99"/>
        <v>187.29</v>
      </c>
      <c r="AH397">
        <f t="shared" si="100"/>
        <v>184.43</v>
      </c>
      <c r="AI397">
        <f t="shared" si="101"/>
        <v>0.42128603104212858</v>
      </c>
      <c r="AJ397">
        <f t="shared" si="102"/>
        <v>0.45692174700531007</v>
      </c>
      <c r="AK397">
        <f t="shared" si="103"/>
        <v>0.38926619181712785</v>
      </c>
      <c r="AL397">
        <f t="shared" si="104"/>
        <v>0.53597554792635405</v>
      </c>
      <c r="AM397">
        <f t="shared" si="105"/>
        <v>0.38443056222969729</v>
      </c>
      <c r="AN397">
        <f t="shared" si="106"/>
        <v>0.36057040611614161</v>
      </c>
    </row>
    <row r="398" spans="1:40" x14ac:dyDescent="0.25">
      <c r="A398" t="s">
        <v>402</v>
      </c>
      <c r="B398">
        <v>30.9</v>
      </c>
      <c r="C398">
        <v>8.8199000000000005</v>
      </c>
      <c r="D398" s="1">
        <v>3.1760000000000002E-6</v>
      </c>
      <c r="E398">
        <v>240</v>
      </c>
      <c r="G398">
        <v>0</v>
      </c>
      <c r="H398">
        <v>3</v>
      </c>
      <c r="I398">
        <v>2</v>
      </c>
      <c r="J398">
        <v>2</v>
      </c>
      <c r="K398">
        <v>5</v>
      </c>
      <c r="L398">
        <v>3</v>
      </c>
      <c r="M398" t="s">
        <v>11</v>
      </c>
      <c r="N398">
        <v>3</v>
      </c>
      <c r="O398">
        <v>10</v>
      </c>
      <c r="P398">
        <v>9</v>
      </c>
      <c r="Q398">
        <v>3</v>
      </c>
      <c r="R398">
        <v>7</v>
      </c>
      <c r="S398">
        <v>5</v>
      </c>
      <c r="T398" t="s">
        <v>11</v>
      </c>
      <c r="U398">
        <v>25</v>
      </c>
      <c r="V398">
        <v>99</v>
      </c>
      <c r="W398">
        <v>26</v>
      </c>
      <c r="X398">
        <v>33.5</v>
      </c>
      <c r="Y398">
        <v>69</v>
      </c>
      <c r="Z398">
        <v>47</v>
      </c>
      <c r="AA398" t="s">
        <v>11</v>
      </c>
      <c r="AB398">
        <v>91</v>
      </c>
      <c r="AC398">
        <f t="shared" si="95"/>
        <v>44.714999999999996</v>
      </c>
      <c r="AD398">
        <f t="shared" si="96"/>
        <v>237.37000000000006</v>
      </c>
      <c r="AE398">
        <f t="shared" si="97"/>
        <v>58.999999999999972</v>
      </c>
      <c r="AF398">
        <f t="shared" si="98"/>
        <v>69.263000000000005</v>
      </c>
      <c r="AG398">
        <f t="shared" si="99"/>
        <v>186.95</v>
      </c>
      <c r="AH398">
        <f t="shared" si="100"/>
        <v>184.39500000000001</v>
      </c>
      <c r="AI398">
        <f t="shared" si="101"/>
        <v>0.55909650005590972</v>
      </c>
      <c r="AJ398">
        <f t="shared" si="102"/>
        <v>0.41707039642751809</v>
      </c>
      <c r="AK398">
        <f t="shared" si="103"/>
        <v>0.44067796610169513</v>
      </c>
      <c r="AL398">
        <f t="shared" si="104"/>
        <v>0.48366371655862433</v>
      </c>
      <c r="AM398">
        <f t="shared" si="105"/>
        <v>0.36908264241775879</v>
      </c>
      <c r="AN398">
        <f t="shared" si="106"/>
        <v>0.25488760541229427</v>
      </c>
    </row>
    <row r="399" spans="1:40" x14ac:dyDescent="0.25">
      <c r="A399" t="s">
        <v>403</v>
      </c>
      <c r="B399">
        <v>30</v>
      </c>
      <c r="C399">
        <v>8.8402999999999992</v>
      </c>
      <c r="D399" s="1">
        <v>3.1719999999999999E-6</v>
      </c>
      <c r="E399">
        <v>240</v>
      </c>
      <c r="G399">
        <v>0</v>
      </c>
      <c r="H399">
        <v>4</v>
      </c>
      <c r="I399">
        <v>0</v>
      </c>
      <c r="J399">
        <v>2</v>
      </c>
      <c r="K399">
        <v>6</v>
      </c>
      <c r="L399">
        <v>4</v>
      </c>
      <c r="M399" t="s">
        <v>11</v>
      </c>
      <c r="N399">
        <v>4</v>
      </c>
      <c r="O399">
        <v>14</v>
      </c>
      <c r="P399">
        <v>4</v>
      </c>
      <c r="Q399">
        <v>2</v>
      </c>
      <c r="R399">
        <v>5</v>
      </c>
      <c r="S399">
        <v>8</v>
      </c>
      <c r="T399" t="s">
        <v>11</v>
      </c>
      <c r="U399">
        <v>21</v>
      </c>
      <c r="V399">
        <v>110</v>
      </c>
      <c r="W399">
        <v>18</v>
      </c>
      <c r="X399">
        <v>39</v>
      </c>
      <c r="Y399">
        <v>50</v>
      </c>
      <c r="Z399">
        <v>52</v>
      </c>
      <c r="AA399" t="s">
        <v>11</v>
      </c>
      <c r="AB399">
        <v>92</v>
      </c>
      <c r="AC399">
        <f t="shared" si="95"/>
        <v>44.33</v>
      </c>
      <c r="AD399">
        <f t="shared" si="96"/>
        <v>231.81000000000006</v>
      </c>
      <c r="AE399">
        <f t="shared" si="97"/>
        <v>57.629999999999981</v>
      </c>
      <c r="AF399">
        <f t="shared" si="98"/>
        <v>69.492999999999995</v>
      </c>
      <c r="AG399">
        <f t="shared" si="99"/>
        <v>186.60999999999999</v>
      </c>
      <c r="AH399">
        <f t="shared" si="100"/>
        <v>184.36</v>
      </c>
      <c r="AI399">
        <f t="shared" si="101"/>
        <v>0.47371982855853828</v>
      </c>
      <c r="AJ399">
        <f t="shared" si="102"/>
        <v>0.47452655191751852</v>
      </c>
      <c r="AK399">
        <f t="shared" si="103"/>
        <v>0.31233732431025518</v>
      </c>
      <c r="AL399">
        <f t="shared" si="104"/>
        <v>0.5612076036435325</v>
      </c>
      <c r="AM399">
        <f t="shared" si="105"/>
        <v>0.26793848132468789</v>
      </c>
      <c r="AN399">
        <f t="shared" si="106"/>
        <v>0.28205684530266867</v>
      </c>
    </row>
    <row r="400" spans="1:40" x14ac:dyDescent="0.25">
      <c r="A400" t="s">
        <v>404</v>
      </c>
      <c r="B400">
        <v>30.9</v>
      </c>
      <c r="C400">
        <v>8.8574999999999999</v>
      </c>
      <c r="D400" s="1">
        <v>2.3649999999999998E-6</v>
      </c>
      <c r="E400">
        <v>240</v>
      </c>
      <c r="G400">
        <v>1</v>
      </c>
      <c r="H400">
        <v>13</v>
      </c>
      <c r="I400">
        <v>0</v>
      </c>
      <c r="J400">
        <v>1</v>
      </c>
      <c r="K400">
        <v>3</v>
      </c>
      <c r="L400">
        <v>4</v>
      </c>
      <c r="M400" t="s">
        <v>11</v>
      </c>
      <c r="N400">
        <v>1</v>
      </c>
      <c r="O400">
        <v>18</v>
      </c>
      <c r="P400">
        <v>6</v>
      </c>
      <c r="Q400">
        <v>4</v>
      </c>
      <c r="R400">
        <v>17</v>
      </c>
      <c r="S400">
        <v>6</v>
      </c>
      <c r="T400" t="s">
        <v>11</v>
      </c>
      <c r="U400">
        <v>12</v>
      </c>
      <c r="V400">
        <v>127.5</v>
      </c>
      <c r="W400">
        <v>29</v>
      </c>
      <c r="X400">
        <v>34.5</v>
      </c>
      <c r="Y400">
        <v>79.5</v>
      </c>
      <c r="Z400">
        <v>59</v>
      </c>
      <c r="AA400" t="s">
        <v>11</v>
      </c>
      <c r="AB400">
        <v>93</v>
      </c>
      <c r="AC400">
        <f t="shared" si="95"/>
        <v>43.945</v>
      </c>
      <c r="AD400">
        <f t="shared" si="96"/>
        <v>226.25000000000011</v>
      </c>
      <c r="AE400">
        <f t="shared" si="97"/>
        <v>56.259999999999977</v>
      </c>
      <c r="AF400">
        <f t="shared" si="98"/>
        <v>69.722999999999999</v>
      </c>
      <c r="AG400">
        <f t="shared" si="99"/>
        <v>186.26999999999998</v>
      </c>
      <c r="AH400">
        <f t="shared" si="100"/>
        <v>184.32500000000002</v>
      </c>
      <c r="AI400">
        <f t="shared" si="101"/>
        <v>0.27306860848788256</v>
      </c>
      <c r="AJ400">
        <f t="shared" si="102"/>
        <v>0.56353591160220962</v>
      </c>
      <c r="AK400">
        <f t="shared" si="103"/>
        <v>0.51546391752577336</v>
      </c>
      <c r="AL400">
        <f t="shared" si="104"/>
        <v>0.49481519728066781</v>
      </c>
      <c r="AM400">
        <f t="shared" si="105"/>
        <v>0.42679980673216306</v>
      </c>
      <c r="AN400">
        <f t="shared" si="106"/>
        <v>0.32008680320086802</v>
      </c>
    </row>
    <row r="401" spans="1:40" x14ac:dyDescent="0.25">
      <c r="A401" t="s">
        <v>405</v>
      </c>
      <c r="B401">
        <v>30.9</v>
      </c>
      <c r="C401">
        <v>8.8818000000000001</v>
      </c>
      <c r="D401" s="1">
        <v>3.1760000000000002E-6</v>
      </c>
      <c r="E401">
        <v>240</v>
      </c>
      <c r="G401">
        <v>1</v>
      </c>
      <c r="H401">
        <v>7</v>
      </c>
      <c r="I401">
        <v>3</v>
      </c>
      <c r="J401">
        <v>3</v>
      </c>
      <c r="K401">
        <v>7</v>
      </c>
      <c r="L401">
        <v>4</v>
      </c>
      <c r="M401" t="s">
        <v>11</v>
      </c>
      <c r="N401">
        <v>2</v>
      </c>
      <c r="O401">
        <v>15</v>
      </c>
      <c r="P401">
        <v>1.5</v>
      </c>
      <c r="Q401">
        <v>8</v>
      </c>
      <c r="R401">
        <v>10</v>
      </c>
      <c r="S401">
        <v>10</v>
      </c>
      <c r="T401" t="s">
        <v>11</v>
      </c>
      <c r="U401">
        <v>22</v>
      </c>
      <c r="V401">
        <v>112.5</v>
      </c>
      <c r="W401">
        <v>20</v>
      </c>
      <c r="X401">
        <v>46.5</v>
      </c>
      <c r="Y401">
        <v>62</v>
      </c>
      <c r="Z401">
        <v>65</v>
      </c>
      <c r="AA401" t="s">
        <v>11</v>
      </c>
      <c r="AB401">
        <v>94</v>
      </c>
      <c r="AC401">
        <f t="shared" si="95"/>
        <v>43.56</v>
      </c>
      <c r="AD401">
        <f t="shared" si="96"/>
        <v>220.69000000000005</v>
      </c>
      <c r="AE401">
        <f t="shared" si="97"/>
        <v>54.889999999999986</v>
      </c>
      <c r="AF401">
        <f t="shared" si="98"/>
        <v>69.953000000000003</v>
      </c>
      <c r="AG401">
        <f t="shared" si="99"/>
        <v>185.92999999999998</v>
      </c>
      <c r="AH401">
        <f t="shared" si="100"/>
        <v>184.29000000000002</v>
      </c>
      <c r="AI401">
        <f t="shared" si="101"/>
        <v>0.50505050505050497</v>
      </c>
      <c r="AJ401">
        <f t="shared" si="102"/>
        <v>0.5097648284924553</v>
      </c>
      <c r="AK401">
        <f t="shared" si="103"/>
        <v>0.36436509382401178</v>
      </c>
      <c r="AL401">
        <f t="shared" si="104"/>
        <v>0.66473203436593142</v>
      </c>
      <c r="AM401">
        <f t="shared" si="105"/>
        <v>0.33345882859140541</v>
      </c>
      <c r="AN401">
        <f t="shared" si="106"/>
        <v>0.3527049758532747</v>
      </c>
    </row>
    <row r="402" spans="1:40" x14ac:dyDescent="0.25">
      <c r="A402" t="s">
        <v>406</v>
      </c>
      <c r="B402">
        <v>30.9</v>
      </c>
      <c r="C402">
        <v>8.8999000000000006</v>
      </c>
      <c r="D402" s="1">
        <v>3.1690000000000001E-6</v>
      </c>
      <c r="E402">
        <v>240</v>
      </c>
      <c r="G402">
        <v>1</v>
      </c>
      <c r="H402">
        <v>13</v>
      </c>
      <c r="I402">
        <v>1</v>
      </c>
      <c r="J402">
        <v>2</v>
      </c>
      <c r="K402">
        <v>2</v>
      </c>
      <c r="L402">
        <v>3</v>
      </c>
      <c r="M402" t="s">
        <v>11</v>
      </c>
      <c r="N402">
        <v>3</v>
      </c>
      <c r="O402">
        <v>20</v>
      </c>
      <c r="P402">
        <v>1</v>
      </c>
      <c r="Q402">
        <v>3</v>
      </c>
      <c r="R402">
        <v>6</v>
      </c>
      <c r="S402">
        <v>5.5</v>
      </c>
      <c r="T402" t="s">
        <v>11</v>
      </c>
      <c r="U402">
        <v>17.5</v>
      </c>
      <c r="V402">
        <v>132</v>
      </c>
      <c r="W402">
        <v>24</v>
      </c>
      <c r="X402">
        <v>31</v>
      </c>
      <c r="Y402">
        <v>68</v>
      </c>
      <c r="Z402">
        <v>54</v>
      </c>
      <c r="AA402" t="s">
        <v>11</v>
      </c>
      <c r="AB402">
        <v>95</v>
      </c>
      <c r="AC402">
        <f t="shared" si="95"/>
        <v>43.174999999999997</v>
      </c>
      <c r="AD402">
        <f t="shared" si="96"/>
        <v>215.13000000000011</v>
      </c>
      <c r="AE402">
        <f t="shared" si="97"/>
        <v>53.519999999999982</v>
      </c>
      <c r="AF402">
        <f t="shared" si="98"/>
        <v>70.182999999999993</v>
      </c>
      <c r="AG402">
        <f t="shared" si="99"/>
        <v>185.58999999999997</v>
      </c>
      <c r="AH402">
        <f t="shared" si="100"/>
        <v>184.25500000000002</v>
      </c>
      <c r="AI402">
        <f t="shared" si="101"/>
        <v>0.40532715691951365</v>
      </c>
      <c r="AJ402">
        <f t="shared" si="102"/>
        <v>0.61358248500906398</v>
      </c>
      <c r="AK402">
        <f t="shared" si="103"/>
        <v>0.44843049327354273</v>
      </c>
      <c r="AL402">
        <f t="shared" si="104"/>
        <v>0.4417024065656926</v>
      </c>
      <c r="AM402">
        <f t="shared" si="105"/>
        <v>0.36639905167304276</v>
      </c>
      <c r="AN402">
        <f t="shared" si="106"/>
        <v>0.2930721011641475</v>
      </c>
    </row>
    <row r="403" spans="1:40" x14ac:dyDescent="0.25">
      <c r="A403" t="s">
        <v>407</v>
      </c>
      <c r="B403">
        <v>30.9</v>
      </c>
      <c r="C403">
        <v>8.9202999999999992</v>
      </c>
      <c r="D403" s="1">
        <v>3.174E-6</v>
      </c>
      <c r="E403">
        <v>240</v>
      </c>
      <c r="G403">
        <v>0</v>
      </c>
      <c r="H403">
        <v>6</v>
      </c>
      <c r="I403">
        <v>2</v>
      </c>
      <c r="J403">
        <v>3</v>
      </c>
      <c r="K403">
        <v>4</v>
      </c>
      <c r="L403">
        <v>5</v>
      </c>
      <c r="M403" t="s">
        <v>11</v>
      </c>
      <c r="N403">
        <v>3</v>
      </c>
      <c r="O403">
        <v>16</v>
      </c>
      <c r="P403">
        <v>4</v>
      </c>
      <c r="Q403">
        <v>1</v>
      </c>
      <c r="R403">
        <v>8</v>
      </c>
      <c r="S403">
        <v>11</v>
      </c>
      <c r="T403" t="s">
        <v>11</v>
      </c>
      <c r="U403">
        <v>15</v>
      </c>
      <c r="V403">
        <v>116</v>
      </c>
      <c r="W403">
        <v>24</v>
      </c>
      <c r="X403">
        <v>32.5</v>
      </c>
      <c r="Y403">
        <v>66</v>
      </c>
      <c r="Z403">
        <v>66.5</v>
      </c>
      <c r="AA403" t="s">
        <v>11</v>
      </c>
      <c r="AB403">
        <v>96</v>
      </c>
      <c r="AC403">
        <f t="shared" si="95"/>
        <v>42.79</v>
      </c>
      <c r="AD403">
        <f t="shared" si="96"/>
        <v>209.57000000000005</v>
      </c>
      <c r="AE403">
        <f t="shared" si="97"/>
        <v>52.149999999999977</v>
      </c>
      <c r="AF403">
        <f t="shared" si="98"/>
        <v>70.412999999999997</v>
      </c>
      <c r="AG403">
        <f t="shared" si="99"/>
        <v>185.25</v>
      </c>
      <c r="AH403">
        <f t="shared" si="100"/>
        <v>184.22</v>
      </c>
      <c r="AI403">
        <f t="shared" si="101"/>
        <v>0.35054919373685439</v>
      </c>
      <c r="AJ403">
        <f t="shared" si="102"/>
        <v>0.55351433888438217</v>
      </c>
      <c r="AK403">
        <f t="shared" si="103"/>
        <v>0.4602109300095879</v>
      </c>
      <c r="AL403">
        <f t="shared" si="104"/>
        <v>0.4615624955618991</v>
      </c>
      <c r="AM403">
        <f t="shared" si="105"/>
        <v>0.35627530364372467</v>
      </c>
      <c r="AN403">
        <f t="shared" si="106"/>
        <v>0.36098143524047333</v>
      </c>
    </row>
    <row r="404" spans="1:40" x14ac:dyDescent="0.25">
      <c r="A404" t="s">
        <v>408</v>
      </c>
      <c r="B404">
        <v>30.9</v>
      </c>
      <c r="C404">
        <v>8.9408999999999992</v>
      </c>
      <c r="D404" s="1">
        <v>3.1650000000000002E-6</v>
      </c>
      <c r="E404">
        <v>240</v>
      </c>
      <c r="G404">
        <v>1</v>
      </c>
      <c r="H404">
        <v>5</v>
      </c>
      <c r="I404">
        <v>2</v>
      </c>
      <c r="J404">
        <v>0</v>
      </c>
      <c r="K404">
        <v>5</v>
      </c>
      <c r="L404">
        <v>6</v>
      </c>
      <c r="M404" t="s">
        <v>11</v>
      </c>
      <c r="N404">
        <v>0</v>
      </c>
      <c r="O404">
        <v>9</v>
      </c>
      <c r="P404">
        <v>1</v>
      </c>
      <c r="Q404">
        <v>1</v>
      </c>
      <c r="R404">
        <v>4</v>
      </c>
      <c r="S404">
        <v>8</v>
      </c>
      <c r="T404" t="s">
        <v>11</v>
      </c>
      <c r="U404">
        <v>16</v>
      </c>
      <c r="V404">
        <v>99</v>
      </c>
      <c r="W404">
        <v>22</v>
      </c>
      <c r="X404">
        <v>34.5</v>
      </c>
      <c r="Y404">
        <v>81.5</v>
      </c>
      <c r="Z404">
        <v>72.5</v>
      </c>
      <c r="AA404" t="s">
        <v>11</v>
      </c>
      <c r="AB404">
        <v>97</v>
      </c>
      <c r="AC404">
        <f t="shared" si="95"/>
        <v>42.405000000000001</v>
      </c>
      <c r="AD404">
        <f t="shared" si="96"/>
        <v>204.0100000000001</v>
      </c>
      <c r="AE404">
        <f t="shared" si="97"/>
        <v>50.779999999999973</v>
      </c>
      <c r="AF404">
        <f t="shared" si="98"/>
        <v>70.643000000000001</v>
      </c>
      <c r="AG404">
        <f t="shared" si="99"/>
        <v>184.90999999999997</v>
      </c>
      <c r="AH404">
        <f t="shared" si="100"/>
        <v>184.185</v>
      </c>
      <c r="AI404">
        <f t="shared" si="101"/>
        <v>0.37731399599103876</v>
      </c>
      <c r="AJ404">
        <f t="shared" si="102"/>
        <v>0.48527032988578966</v>
      </c>
      <c r="AK404">
        <f t="shared" si="103"/>
        <v>0.43324143363528972</v>
      </c>
      <c r="AL404">
        <f t="shared" si="104"/>
        <v>0.48837110541738032</v>
      </c>
      <c r="AM404">
        <f t="shared" si="105"/>
        <v>0.44075496187334384</v>
      </c>
      <c r="AN404">
        <f t="shared" si="106"/>
        <v>0.39362597388495263</v>
      </c>
    </row>
    <row r="405" spans="1:40" x14ac:dyDescent="0.25">
      <c r="A405" t="s">
        <v>409</v>
      </c>
      <c r="B405">
        <v>30.9</v>
      </c>
      <c r="C405">
        <v>8.9588999999999999</v>
      </c>
      <c r="D405" s="1">
        <v>3.1779999999999999E-6</v>
      </c>
      <c r="E405">
        <v>240</v>
      </c>
      <c r="G405">
        <v>0</v>
      </c>
      <c r="H405">
        <v>9</v>
      </c>
      <c r="I405">
        <v>1</v>
      </c>
      <c r="J405">
        <v>0</v>
      </c>
      <c r="K405">
        <v>5</v>
      </c>
      <c r="L405">
        <v>1</v>
      </c>
      <c r="M405" t="s">
        <v>11</v>
      </c>
      <c r="N405">
        <v>3</v>
      </c>
      <c r="O405">
        <v>11</v>
      </c>
      <c r="P405">
        <v>3</v>
      </c>
      <c r="Q405">
        <v>3</v>
      </c>
      <c r="R405">
        <v>11</v>
      </c>
      <c r="S405">
        <v>6</v>
      </c>
      <c r="T405" t="s">
        <v>11</v>
      </c>
      <c r="U405">
        <v>16.5</v>
      </c>
      <c r="V405">
        <v>119</v>
      </c>
      <c r="W405">
        <v>27.5</v>
      </c>
      <c r="X405">
        <v>34</v>
      </c>
      <c r="Y405">
        <v>76.5</v>
      </c>
      <c r="Z405">
        <v>55.5</v>
      </c>
      <c r="AA405" t="s">
        <v>11</v>
      </c>
      <c r="AB405">
        <v>98</v>
      </c>
      <c r="AC405">
        <f t="shared" si="95"/>
        <v>42.019999999999996</v>
      </c>
      <c r="AD405">
        <f t="shared" si="96"/>
        <v>198.45000000000005</v>
      </c>
      <c r="AE405">
        <f t="shared" si="97"/>
        <v>49.409999999999968</v>
      </c>
      <c r="AF405">
        <f t="shared" si="98"/>
        <v>70.873000000000005</v>
      </c>
      <c r="AG405">
        <f t="shared" si="99"/>
        <v>184.57</v>
      </c>
      <c r="AH405">
        <f t="shared" si="100"/>
        <v>184.15</v>
      </c>
      <c r="AI405">
        <f t="shared" si="101"/>
        <v>0.39267015706806285</v>
      </c>
      <c r="AJ405">
        <f t="shared" si="102"/>
        <v>0.59964726631393284</v>
      </c>
      <c r="AK405">
        <f t="shared" si="103"/>
        <v>0.55656749645820724</v>
      </c>
      <c r="AL405">
        <f t="shared" si="104"/>
        <v>0.47973135044375148</v>
      </c>
      <c r="AM405">
        <f t="shared" si="105"/>
        <v>0.41447689223600803</v>
      </c>
      <c r="AN405">
        <f t="shared" si="106"/>
        <v>0.30138474070051585</v>
      </c>
    </row>
    <row r="406" spans="1:40" x14ac:dyDescent="0.25">
      <c r="A406" t="s">
        <v>410</v>
      </c>
      <c r="B406">
        <v>30.9</v>
      </c>
      <c r="C406">
        <v>8.9801000000000002</v>
      </c>
      <c r="D406" s="1">
        <v>3.1370000000000002E-6</v>
      </c>
      <c r="E406">
        <v>240</v>
      </c>
      <c r="G406">
        <v>1</v>
      </c>
      <c r="H406">
        <v>6</v>
      </c>
      <c r="I406">
        <v>0</v>
      </c>
      <c r="J406">
        <v>2</v>
      </c>
      <c r="K406">
        <v>5</v>
      </c>
      <c r="L406">
        <v>5</v>
      </c>
      <c r="M406" t="s">
        <v>11</v>
      </c>
      <c r="N406">
        <v>2</v>
      </c>
      <c r="O406">
        <v>9</v>
      </c>
      <c r="P406">
        <v>1</v>
      </c>
      <c r="Q406">
        <v>4</v>
      </c>
      <c r="R406">
        <v>6</v>
      </c>
      <c r="S406">
        <v>8</v>
      </c>
      <c r="T406" t="s">
        <v>11</v>
      </c>
      <c r="U406">
        <v>26</v>
      </c>
      <c r="V406">
        <v>106.5</v>
      </c>
      <c r="W406">
        <v>21</v>
      </c>
      <c r="X406">
        <v>49.5</v>
      </c>
      <c r="Y406">
        <v>73.5</v>
      </c>
      <c r="Z406">
        <v>67</v>
      </c>
      <c r="AA406" t="s">
        <v>11</v>
      </c>
      <c r="AB406">
        <v>99</v>
      </c>
      <c r="AC406">
        <f t="shared" si="95"/>
        <v>41.634999999999998</v>
      </c>
      <c r="AD406">
        <f t="shared" si="96"/>
        <v>192.8900000000001</v>
      </c>
      <c r="AE406">
        <f t="shared" si="97"/>
        <v>48.039999999999964</v>
      </c>
      <c r="AF406">
        <f t="shared" si="98"/>
        <v>71.102999999999994</v>
      </c>
      <c r="AG406">
        <f t="shared" si="99"/>
        <v>184.23</v>
      </c>
      <c r="AH406">
        <f t="shared" si="100"/>
        <v>184.11500000000001</v>
      </c>
      <c r="AI406">
        <f t="shared" si="101"/>
        <v>0.62447460069652938</v>
      </c>
      <c r="AJ406">
        <f t="shared" si="102"/>
        <v>0.55212815594380193</v>
      </c>
      <c r="AK406">
        <f t="shared" si="103"/>
        <v>0.4371357202331394</v>
      </c>
      <c r="AL406">
        <f t="shared" si="104"/>
        <v>0.69617315725074902</v>
      </c>
      <c r="AM406">
        <f t="shared" si="105"/>
        <v>0.39895782445855726</v>
      </c>
      <c r="AN406">
        <f t="shared" si="106"/>
        <v>0.3639029954104771</v>
      </c>
    </row>
    <row r="407" spans="1:40" x14ac:dyDescent="0.25">
      <c r="A407" t="s">
        <v>411</v>
      </c>
      <c r="B407">
        <v>30.9</v>
      </c>
      <c r="C407">
        <v>9.0020000000000007</v>
      </c>
      <c r="D407" s="1">
        <v>3.168E-6</v>
      </c>
      <c r="E407">
        <v>240</v>
      </c>
      <c r="G407">
        <v>0</v>
      </c>
      <c r="H407">
        <v>4</v>
      </c>
      <c r="I407">
        <v>0</v>
      </c>
      <c r="J407">
        <v>2</v>
      </c>
      <c r="K407">
        <v>6</v>
      </c>
      <c r="L407">
        <v>3</v>
      </c>
      <c r="M407" t="s">
        <v>11</v>
      </c>
      <c r="N407">
        <v>2</v>
      </c>
      <c r="O407">
        <v>11</v>
      </c>
      <c r="P407">
        <v>4</v>
      </c>
      <c r="Q407">
        <v>1</v>
      </c>
      <c r="R407">
        <v>12</v>
      </c>
      <c r="S407">
        <v>7</v>
      </c>
      <c r="T407" t="s">
        <v>11</v>
      </c>
      <c r="U407">
        <v>24</v>
      </c>
      <c r="V407">
        <v>105.5</v>
      </c>
      <c r="W407">
        <v>25</v>
      </c>
      <c r="X407">
        <v>33</v>
      </c>
      <c r="Y407">
        <v>72.5</v>
      </c>
      <c r="Z407">
        <v>65</v>
      </c>
      <c r="AA407" t="s">
        <v>11</v>
      </c>
      <c r="AB407">
        <v>100</v>
      </c>
      <c r="AC407">
        <f t="shared" si="95"/>
        <v>41.25</v>
      </c>
      <c r="AD407">
        <f t="shared" si="96"/>
        <v>187.33000000000004</v>
      </c>
      <c r="AE407">
        <f t="shared" si="97"/>
        <v>46.669999999999987</v>
      </c>
      <c r="AF407">
        <f t="shared" si="98"/>
        <v>71.332999999999998</v>
      </c>
      <c r="AG407">
        <f t="shared" si="99"/>
        <v>183.89</v>
      </c>
      <c r="AH407">
        <f t="shared" si="100"/>
        <v>184.08</v>
      </c>
      <c r="AI407">
        <f t="shared" si="101"/>
        <v>0.58181818181818179</v>
      </c>
      <c r="AJ407">
        <f t="shared" si="102"/>
        <v>0.56317728073453255</v>
      </c>
      <c r="AK407">
        <f t="shared" si="103"/>
        <v>0.53567602314120433</v>
      </c>
      <c r="AL407">
        <f t="shared" si="104"/>
        <v>0.46261898420086078</v>
      </c>
      <c r="AM407">
        <f t="shared" si="105"/>
        <v>0.39425743651095768</v>
      </c>
      <c r="AN407">
        <f t="shared" si="106"/>
        <v>0.35310734463276833</v>
      </c>
    </row>
    <row r="408" spans="1:40" x14ac:dyDescent="0.25">
      <c r="A408" t="s">
        <v>412</v>
      </c>
      <c r="B408">
        <v>30.9</v>
      </c>
      <c r="C408">
        <v>6.9992999999999999</v>
      </c>
      <c r="D408" s="1">
        <v>2.311E-6</v>
      </c>
      <c r="E408">
        <v>240</v>
      </c>
      <c r="G408">
        <v>0</v>
      </c>
      <c r="H408">
        <v>1</v>
      </c>
      <c r="I408">
        <v>0</v>
      </c>
      <c r="J408">
        <v>0</v>
      </c>
      <c r="K408">
        <v>0</v>
      </c>
      <c r="L408">
        <v>0</v>
      </c>
      <c r="M408" t="s">
        <v>11</v>
      </c>
      <c r="N408">
        <v>0</v>
      </c>
      <c r="O408">
        <v>3</v>
      </c>
      <c r="P408">
        <v>1</v>
      </c>
      <c r="Q408">
        <v>0</v>
      </c>
      <c r="R408">
        <v>0</v>
      </c>
      <c r="S408">
        <v>0</v>
      </c>
      <c r="T408" t="s">
        <v>11</v>
      </c>
      <c r="U408">
        <v>0</v>
      </c>
      <c r="V408">
        <v>6</v>
      </c>
      <c r="W408">
        <v>1</v>
      </c>
      <c r="X408">
        <v>0</v>
      </c>
      <c r="Y408">
        <v>0</v>
      </c>
      <c r="Z408">
        <v>0</v>
      </c>
      <c r="AA408" t="s">
        <v>11</v>
      </c>
      <c r="AB408">
        <v>0</v>
      </c>
      <c r="AC408">
        <f>-0.27*AB408+38.167</f>
        <v>38.167000000000002</v>
      </c>
      <c r="AD408">
        <f>-1.465*AB408+189.75</f>
        <v>189.75</v>
      </c>
      <c r="AE408">
        <f>-0.325*AB408+43.083</f>
        <v>43.082999999999998</v>
      </c>
      <c r="AF408">
        <f>-0.105*AB408+69.917</f>
        <v>69.917000000000002</v>
      </c>
      <c r="AG408">
        <f>-AB408+187.17</f>
        <v>187.17</v>
      </c>
      <c r="AH408">
        <f>-0.975*AB408+179.75</f>
        <v>179.75</v>
      </c>
      <c r="AI408">
        <f t="shared" si="101"/>
        <v>0</v>
      </c>
      <c r="AJ408">
        <f t="shared" si="102"/>
        <v>3.1620553359683792E-2</v>
      </c>
      <c r="AK408">
        <f t="shared" si="103"/>
        <v>2.3211011303762505E-2</v>
      </c>
      <c r="AL408">
        <f t="shared" si="104"/>
        <v>0</v>
      </c>
      <c r="AM408">
        <f t="shared" si="105"/>
        <v>0</v>
      </c>
      <c r="AN408">
        <f t="shared" si="106"/>
        <v>0</v>
      </c>
    </row>
    <row r="409" spans="1:40" x14ac:dyDescent="0.25">
      <c r="A409" t="s">
        <v>413</v>
      </c>
      <c r="B409">
        <v>30.9</v>
      </c>
      <c r="C409">
        <v>7.0182000000000002</v>
      </c>
      <c r="D409" s="1">
        <v>2.3269999999999999E-6</v>
      </c>
      <c r="E409">
        <v>240</v>
      </c>
      <c r="G409">
        <v>0</v>
      </c>
      <c r="H409">
        <v>4</v>
      </c>
      <c r="I409">
        <v>0</v>
      </c>
      <c r="J409">
        <v>0</v>
      </c>
      <c r="K409">
        <v>0</v>
      </c>
      <c r="L409">
        <v>0</v>
      </c>
      <c r="M409" t="s">
        <v>11</v>
      </c>
      <c r="N409">
        <v>1</v>
      </c>
      <c r="O409">
        <v>3</v>
      </c>
      <c r="P409">
        <v>0</v>
      </c>
      <c r="Q409">
        <v>0</v>
      </c>
      <c r="R409">
        <v>0</v>
      </c>
      <c r="S409">
        <v>0</v>
      </c>
      <c r="T409" t="s">
        <v>11</v>
      </c>
      <c r="U409">
        <v>1</v>
      </c>
      <c r="V409">
        <v>8</v>
      </c>
      <c r="W409">
        <v>1</v>
      </c>
      <c r="X409">
        <v>0</v>
      </c>
      <c r="Y409">
        <v>0</v>
      </c>
      <c r="Z409">
        <v>1</v>
      </c>
      <c r="AA409" t="s">
        <v>11</v>
      </c>
      <c r="AB409">
        <v>1</v>
      </c>
      <c r="AC409">
        <f t="shared" ref="AC409:AC472" si="107">-0.27*AB409+38.167</f>
        <v>37.896999999999998</v>
      </c>
      <c r="AD409">
        <f t="shared" ref="AD409:AD472" si="108">-1.465*AB409+189.75</f>
        <v>188.285</v>
      </c>
      <c r="AE409">
        <f t="shared" ref="AE409:AE472" si="109">-0.325*AB409+43.083</f>
        <v>42.757999999999996</v>
      </c>
      <c r="AF409">
        <f t="shared" ref="AF409:AF472" si="110">-0.105*AB409+69.917</f>
        <v>69.811999999999998</v>
      </c>
      <c r="AG409">
        <f t="shared" ref="AG409:AG472" si="111">-AB409+187.17</f>
        <v>186.17</v>
      </c>
      <c r="AH409">
        <f t="shared" ref="AH409:AH472" si="112">-0.975*AB409+179.75</f>
        <v>178.77500000000001</v>
      </c>
      <c r="AI409">
        <f t="shared" si="101"/>
        <v>2.6387312979919256E-2</v>
      </c>
      <c r="AJ409">
        <f t="shared" si="102"/>
        <v>4.2488780306450327E-2</v>
      </c>
      <c r="AK409">
        <f t="shared" si="103"/>
        <v>2.3387436269236169E-2</v>
      </c>
      <c r="AL409">
        <f t="shared" si="104"/>
        <v>0</v>
      </c>
      <c r="AM409">
        <f t="shared" si="105"/>
        <v>0</v>
      </c>
      <c r="AN409">
        <f t="shared" si="106"/>
        <v>5.5936232694728007E-3</v>
      </c>
    </row>
    <row r="410" spans="1:40" x14ac:dyDescent="0.25">
      <c r="A410" t="s">
        <v>414</v>
      </c>
      <c r="B410">
        <v>30.9</v>
      </c>
      <c r="C410">
        <v>7.0407000000000002</v>
      </c>
      <c r="D410" s="1">
        <v>2.965E-6</v>
      </c>
      <c r="E410">
        <v>240</v>
      </c>
      <c r="G410">
        <v>1</v>
      </c>
      <c r="H410">
        <v>1</v>
      </c>
      <c r="I410">
        <v>0</v>
      </c>
      <c r="J410">
        <v>0</v>
      </c>
      <c r="K410">
        <v>1</v>
      </c>
      <c r="L410">
        <v>0</v>
      </c>
      <c r="M410" t="s">
        <v>11</v>
      </c>
      <c r="N410">
        <v>0</v>
      </c>
      <c r="O410">
        <v>2</v>
      </c>
      <c r="P410">
        <v>1</v>
      </c>
      <c r="Q410">
        <v>0</v>
      </c>
      <c r="R410">
        <v>1</v>
      </c>
      <c r="S410">
        <v>0</v>
      </c>
      <c r="T410" t="s">
        <v>11</v>
      </c>
      <c r="U410">
        <v>1</v>
      </c>
      <c r="V410">
        <v>3.5</v>
      </c>
      <c r="W410">
        <v>2</v>
      </c>
      <c r="X410">
        <v>-0.5</v>
      </c>
      <c r="Y410">
        <v>2</v>
      </c>
      <c r="Z410">
        <v>2</v>
      </c>
      <c r="AA410" t="s">
        <v>11</v>
      </c>
      <c r="AB410">
        <v>2</v>
      </c>
      <c r="AC410">
        <f t="shared" si="107"/>
        <v>37.627000000000002</v>
      </c>
      <c r="AD410">
        <f t="shared" si="108"/>
        <v>186.82</v>
      </c>
      <c r="AE410">
        <f t="shared" si="109"/>
        <v>42.433</v>
      </c>
      <c r="AF410">
        <f t="shared" si="110"/>
        <v>69.707000000000008</v>
      </c>
      <c r="AG410">
        <f t="shared" si="111"/>
        <v>185.17</v>
      </c>
      <c r="AH410">
        <f t="shared" si="112"/>
        <v>177.8</v>
      </c>
      <c r="AI410">
        <f t="shared" si="101"/>
        <v>2.6576660376857044E-2</v>
      </c>
      <c r="AJ410">
        <f t="shared" si="102"/>
        <v>1.8734610855368806E-2</v>
      </c>
      <c r="AK410">
        <f t="shared" si="103"/>
        <v>4.7133127518676501E-2</v>
      </c>
      <c r="AL410">
        <f t="shared" si="104"/>
        <v>-7.1728807723758009E-3</v>
      </c>
      <c r="AM410">
        <f t="shared" si="105"/>
        <v>1.0800885672625157E-2</v>
      </c>
      <c r="AN410">
        <f t="shared" si="106"/>
        <v>1.1248593925759279E-2</v>
      </c>
    </row>
    <row r="411" spans="1:40" x14ac:dyDescent="0.25">
      <c r="A411" t="s">
        <v>415</v>
      </c>
      <c r="B411">
        <v>30.9</v>
      </c>
      <c r="C411">
        <v>7.0597000000000003</v>
      </c>
      <c r="D411" s="1">
        <v>2.9270000000000001E-6</v>
      </c>
      <c r="E411">
        <v>240</v>
      </c>
      <c r="G411">
        <v>1</v>
      </c>
      <c r="H411">
        <v>4</v>
      </c>
      <c r="I411">
        <v>0</v>
      </c>
      <c r="J411">
        <v>0</v>
      </c>
      <c r="K411">
        <v>1</v>
      </c>
      <c r="L411">
        <v>2</v>
      </c>
      <c r="M411" t="s">
        <v>11</v>
      </c>
      <c r="N411">
        <v>0</v>
      </c>
      <c r="O411">
        <v>2</v>
      </c>
      <c r="P411">
        <v>1</v>
      </c>
      <c r="Q411">
        <v>0</v>
      </c>
      <c r="R411">
        <v>2</v>
      </c>
      <c r="S411">
        <v>1</v>
      </c>
      <c r="T411" t="s">
        <v>11</v>
      </c>
      <c r="U411">
        <v>1</v>
      </c>
      <c r="V411">
        <v>11</v>
      </c>
      <c r="W411">
        <v>1</v>
      </c>
      <c r="X411">
        <v>0</v>
      </c>
      <c r="Y411">
        <v>4</v>
      </c>
      <c r="Z411">
        <v>4</v>
      </c>
      <c r="AA411" t="s">
        <v>11</v>
      </c>
      <c r="AB411">
        <v>3</v>
      </c>
      <c r="AC411">
        <f t="shared" si="107"/>
        <v>37.356999999999999</v>
      </c>
      <c r="AD411">
        <f t="shared" si="108"/>
        <v>185.35499999999999</v>
      </c>
      <c r="AE411">
        <f t="shared" si="109"/>
        <v>42.107999999999997</v>
      </c>
      <c r="AF411">
        <f t="shared" si="110"/>
        <v>69.602000000000004</v>
      </c>
      <c r="AG411">
        <f t="shared" si="111"/>
        <v>184.17</v>
      </c>
      <c r="AH411">
        <f t="shared" si="112"/>
        <v>176.82499999999999</v>
      </c>
      <c r="AI411">
        <f t="shared" si="101"/>
        <v>2.6768744813555692E-2</v>
      </c>
      <c r="AJ411">
        <f t="shared" si="102"/>
        <v>5.9345580103045512E-2</v>
      </c>
      <c r="AK411">
        <f t="shared" si="103"/>
        <v>2.3748456350337229E-2</v>
      </c>
      <c r="AL411">
        <f t="shared" si="104"/>
        <v>0</v>
      </c>
      <c r="AM411">
        <f t="shared" si="105"/>
        <v>2.1719063908345552E-2</v>
      </c>
      <c r="AN411">
        <f t="shared" si="106"/>
        <v>2.2621235684999293E-2</v>
      </c>
    </row>
    <row r="412" spans="1:40" x14ac:dyDescent="0.25">
      <c r="A412" t="s">
        <v>416</v>
      </c>
      <c r="B412">
        <v>30.9</v>
      </c>
      <c r="C412">
        <v>7.0804999999999998</v>
      </c>
      <c r="D412" s="1">
        <v>2.8839999999999998E-6</v>
      </c>
      <c r="E412">
        <v>240</v>
      </c>
      <c r="G412">
        <v>0</v>
      </c>
      <c r="H412">
        <v>3</v>
      </c>
      <c r="I412">
        <v>0</v>
      </c>
      <c r="J412">
        <v>0</v>
      </c>
      <c r="K412">
        <v>1</v>
      </c>
      <c r="L412">
        <v>0</v>
      </c>
      <c r="M412" t="s">
        <v>11</v>
      </c>
      <c r="N412">
        <v>0</v>
      </c>
      <c r="O412">
        <v>0</v>
      </c>
      <c r="P412">
        <v>1</v>
      </c>
      <c r="Q412">
        <v>0</v>
      </c>
      <c r="R412">
        <v>0</v>
      </c>
      <c r="S412">
        <v>1</v>
      </c>
      <c r="T412" t="s">
        <v>11</v>
      </c>
      <c r="U412">
        <v>0</v>
      </c>
      <c r="V412">
        <v>3</v>
      </c>
      <c r="W412">
        <v>2</v>
      </c>
      <c r="X412">
        <v>0</v>
      </c>
      <c r="Y412">
        <v>1</v>
      </c>
      <c r="Z412">
        <v>2</v>
      </c>
      <c r="AA412" t="s">
        <v>11</v>
      </c>
      <c r="AB412">
        <v>4</v>
      </c>
      <c r="AC412">
        <f t="shared" si="107"/>
        <v>37.087000000000003</v>
      </c>
      <c r="AD412">
        <f t="shared" si="108"/>
        <v>183.89</v>
      </c>
      <c r="AE412">
        <f t="shared" si="109"/>
        <v>41.783000000000001</v>
      </c>
      <c r="AF412">
        <f t="shared" si="110"/>
        <v>69.497</v>
      </c>
      <c r="AG412">
        <f t="shared" si="111"/>
        <v>183.17</v>
      </c>
      <c r="AH412">
        <f t="shared" si="112"/>
        <v>175.85</v>
      </c>
      <c r="AI412">
        <f t="shared" si="101"/>
        <v>0</v>
      </c>
      <c r="AJ412">
        <f t="shared" si="102"/>
        <v>1.6314100821143075E-2</v>
      </c>
      <c r="AK412">
        <f t="shared" si="103"/>
        <v>4.7866357130890554E-2</v>
      </c>
      <c r="AL412">
        <f t="shared" si="104"/>
        <v>0</v>
      </c>
      <c r="AM412">
        <f t="shared" si="105"/>
        <v>5.459409291914615E-3</v>
      </c>
      <c r="AN412">
        <f t="shared" si="106"/>
        <v>1.1373329542223486E-2</v>
      </c>
    </row>
    <row r="413" spans="1:40" x14ac:dyDescent="0.25">
      <c r="A413" t="s">
        <v>417</v>
      </c>
      <c r="B413">
        <v>30.9</v>
      </c>
      <c r="C413">
        <v>7.0989000000000004</v>
      </c>
      <c r="D413" s="1">
        <v>3.1549999999999999E-6</v>
      </c>
      <c r="E413">
        <v>240</v>
      </c>
      <c r="G413">
        <v>0</v>
      </c>
      <c r="H413">
        <v>6</v>
      </c>
      <c r="I413">
        <v>1</v>
      </c>
      <c r="J413">
        <v>0</v>
      </c>
      <c r="K413">
        <v>1</v>
      </c>
      <c r="L413">
        <v>1</v>
      </c>
      <c r="M413" t="s">
        <v>11</v>
      </c>
      <c r="N413">
        <v>0</v>
      </c>
      <c r="O413">
        <v>2</v>
      </c>
      <c r="P413">
        <v>0</v>
      </c>
      <c r="Q413">
        <v>1</v>
      </c>
      <c r="R413">
        <v>3</v>
      </c>
      <c r="S413">
        <v>0</v>
      </c>
      <c r="T413" t="s">
        <v>11</v>
      </c>
      <c r="U413">
        <v>0</v>
      </c>
      <c r="V413">
        <v>12</v>
      </c>
      <c r="W413">
        <v>3</v>
      </c>
      <c r="X413">
        <v>1</v>
      </c>
      <c r="Y413">
        <v>8</v>
      </c>
      <c r="Z413">
        <v>4</v>
      </c>
      <c r="AA413" t="s">
        <v>11</v>
      </c>
      <c r="AB413">
        <v>5</v>
      </c>
      <c r="AC413">
        <f t="shared" si="107"/>
        <v>36.817</v>
      </c>
      <c r="AD413">
        <f t="shared" si="108"/>
        <v>182.42500000000001</v>
      </c>
      <c r="AE413">
        <f t="shared" si="109"/>
        <v>41.457999999999998</v>
      </c>
      <c r="AF413">
        <f t="shared" si="110"/>
        <v>69.391999999999996</v>
      </c>
      <c r="AG413">
        <f t="shared" si="111"/>
        <v>182.17</v>
      </c>
      <c r="AH413">
        <f t="shared" si="112"/>
        <v>174.875</v>
      </c>
      <c r="AI413">
        <f t="shared" si="101"/>
        <v>0</v>
      </c>
      <c r="AJ413">
        <f t="shared" si="102"/>
        <v>6.5780457722351651E-2</v>
      </c>
      <c r="AK413">
        <f t="shared" si="103"/>
        <v>7.2362390853393799E-2</v>
      </c>
      <c r="AL413">
        <f t="shared" si="104"/>
        <v>1.4410883098916303E-2</v>
      </c>
      <c r="AM413">
        <f t="shared" si="105"/>
        <v>4.391502442773234E-2</v>
      </c>
      <c r="AN413">
        <f t="shared" si="106"/>
        <v>2.28734810578985E-2</v>
      </c>
    </row>
    <row r="414" spans="1:40" x14ac:dyDescent="0.25">
      <c r="A414" t="s">
        <v>418</v>
      </c>
      <c r="B414">
        <v>30.9</v>
      </c>
      <c r="C414">
        <v>7.1181999999999999</v>
      </c>
      <c r="D414" s="1">
        <v>3.1470000000000001E-6</v>
      </c>
      <c r="E414">
        <v>240</v>
      </c>
      <c r="G414">
        <v>0</v>
      </c>
      <c r="H414">
        <v>0</v>
      </c>
      <c r="I414">
        <v>0</v>
      </c>
      <c r="J414">
        <v>1</v>
      </c>
      <c r="K414">
        <v>2</v>
      </c>
      <c r="L414">
        <v>2</v>
      </c>
      <c r="M414" t="s">
        <v>11</v>
      </c>
      <c r="N414">
        <v>0</v>
      </c>
      <c r="O414">
        <v>1</v>
      </c>
      <c r="P414">
        <v>0</v>
      </c>
      <c r="Q414">
        <v>0</v>
      </c>
      <c r="R414">
        <v>0</v>
      </c>
      <c r="S414">
        <v>3</v>
      </c>
      <c r="T414" t="s">
        <v>11</v>
      </c>
      <c r="U414">
        <v>0</v>
      </c>
      <c r="V414">
        <v>3</v>
      </c>
      <c r="W414">
        <v>0</v>
      </c>
      <c r="X414">
        <v>1.5</v>
      </c>
      <c r="Y414">
        <v>2.5</v>
      </c>
      <c r="Z414">
        <v>6</v>
      </c>
      <c r="AA414" t="s">
        <v>11</v>
      </c>
      <c r="AB414">
        <v>6</v>
      </c>
      <c r="AC414">
        <f t="shared" si="107"/>
        <v>36.547000000000004</v>
      </c>
      <c r="AD414">
        <f t="shared" si="108"/>
        <v>180.96</v>
      </c>
      <c r="AE414">
        <f t="shared" si="109"/>
        <v>41.132999999999996</v>
      </c>
      <c r="AF414">
        <f t="shared" si="110"/>
        <v>69.287000000000006</v>
      </c>
      <c r="AG414">
        <f t="shared" si="111"/>
        <v>181.17</v>
      </c>
      <c r="AH414">
        <f t="shared" si="112"/>
        <v>173.9</v>
      </c>
      <c r="AI414">
        <f t="shared" si="101"/>
        <v>0</v>
      </c>
      <c r="AJ414">
        <f t="shared" si="102"/>
        <v>1.6578249336870025E-2</v>
      </c>
      <c r="AK414">
        <f t="shared" si="103"/>
        <v>0</v>
      </c>
      <c r="AL414">
        <f t="shared" si="104"/>
        <v>2.1649082800525347E-2</v>
      </c>
      <c r="AM414">
        <f t="shared" si="105"/>
        <v>1.3799194127062981E-2</v>
      </c>
      <c r="AN414">
        <f t="shared" si="106"/>
        <v>3.4502587694077054E-2</v>
      </c>
    </row>
    <row r="415" spans="1:40" x14ac:dyDescent="0.25">
      <c r="A415" t="s">
        <v>419</v>
      </c>
      <c r="B415">
        <v>30.9</v>
      </c>
      <c r="C415">
        <v>7.1390000000000002</v>
      </c>
      <c r="D415" s="1">
        <v>3.0019999999999998E-6</v>
      </c>
      <c r="E415">
        <v>240</v>
      </c>
      <c r="G415">
        <v>2</v>
      </c>
      <c r="H415">
        <v>1</v>
      </c>
      <c r="I415">
        <v>2</v>
      </c>
      <c r="J415">
        <v>1</v>
      </c>
      <c r="K415">
        <v>3</v>
      </c>
      <c r="L415">
        <v>1</v>
      </c>
      <c r="M415" t="s">
        <v>11</v>
      </c>
      <c r="N415">
        <v>0</v>
      </c>
      <c r="O415">
        <v>1</v>
      </c>
      <c r="P415">
        <v>0</v>
      </c>
      <c r="Q415">
        <v>0</v>
      </c>
      <c r="R415">
        <v>2</v>
      </c>
      <c r="S415">
        <v>0</v>
      </c>
      <c r="T415" t="s">
        <v>11</v>
      </c>
      <c r="U415">
        <v>3</v>
      </c>
      <c r="V415">
        <v>5</v>
      </c>
      <c r="W415">
        <v>2</v>
      </c>
      <c r="X415">
        <v>1</v>
      </c>
      <c r="Y415">
        <v>7</v>
      </c>
      <c r="Z415">
        <v>2</v>
      </c>
      <c r="AA415" t="s">
        <v>11</v>
      </c>
      <c r="AB415">
        <v>7</v>
      </c>
      <c r="AC415">
        <f t="shared" si="107"/>
        <v>36.277000000000001</v>
      </c>
      <c r="AD415">
        <f t="shared" si="108"/>
        <v>179.495</v>
      </c>
      <c r="AE415">
        <f t="shared" si="109"/>
        <v>40.808</v>
      </c>
      <c r="AF415">
        <f t="shared" si="110"/>
        <v>69.182000000000002</v>
      </c>
      <c r="AG415">
        <f t="shared" si="111"/>
        <v>180.17</v>
      </c>
      <c r="AH415">
        <f t="shared" si="112"/>
        <v>172.92500000000001</v>
      </c>
      <c r="AI415">
        <f t="shared" si="101"/>
        <v>8.2697025663643633E-2</v>
      </c>
      <c r="AJ415">
        <f t="shared" si="102"/>
        <v>2.7855929134516282E-2</v>
      </c>
      <c r="AK415">
        <f t="shared" si="103"/>
        <v>4.9009998039600079E-2</v>
      </c>
      <c r="AL415">
        <f t="shared" si="104"/>
        <v>1.4454626926079038E-2</v>
      </c>
      <c r="AM415">
        <f t="shared" si="105"/>
        <v>3.8852195149025923E-2</v>
      </c>
      <c r="AN415">
        <f t="shared" si="106"/>
        <v>1.1565707676738471E-2</v>
      </c>
    </row>
    <row r="416" spans="1:40" x14ac:dyDescent="0.25">
      <c r="A416" t="s">
        <v>420</v>
      </c>
      <c r="B416">
        <v>30.9</v>
      </c>
      <c r="C416">
        <v>7.16</v>
      </c>
      <c r="D416" s="1">
        <v>2.249E-6</v>
      </c>
      <c r="E416">
        <v>240</v>
      </c>
      <c r="G416">
        <v>1</v>
      </c>
      <c r="H416">
        <v>5</v>
      </c>
      <c r="I416">
        <v>1</v>
      </c>
      <c r="J416">
        <v>0</v>
      </c>
      <c r="K416">
        <v>0</v>
      </c>
      <c r="L416">
        <v>2</v>
      </c>
      <c r="M416" t="s">
        <v>11</v>
      </c>
      <c r="N416">
        <v>0</v>
      </c>
      <c r="O416">
        <v>3</v>
      </c>
      <c r="P416">
        <v>0</v>
      </c>
      <c r="Q416">
        <v>0</v>
      </c>
      <c r="R416">
        <v>3</v>
      </c>
      <c r="S416">
        <v>2</v>
      </c>
      <c r="T416" t="s">
        <v>11</v>
      </c>
      <c r="U416">
        <v>2</v>
      </c>
      <c r="V416">
        <v>12</v>
      </c>
      <c r="W416">
        <v>2</v>
      </c>
      <c r="X416">
        <v>1</v>
      </c>
      <c r="Y416">
        <v>5</v>
      </c>
      <c r="Z416">
        <v>7</v>
      </c>
      <c r="AA416" t="s">
        <v>11</v>
      </c>
      <c r="AB416">
        <v>8</v>
      </c>
      <c r="AC416">
        <f t="shared" si="107"/>
        <v>36.007000000000005</v>
      </c>
      <c r="AD416">
        <f t="shared" si="108"/>
        <v>178.03</v>
      </c>
      <c r="AE416">
        <f t="shared" si="109"/>
        <v>40.482999999999997</v>
      </c>
      <c r="AF416">
        <f t="shared" si="110"/>
        <v>69.076999999999998</v>
      </c>
      <c r="AG416">
        <f t="shared" si="111"/>
        <v>179.17</v>
      </c>
      <c r="AH416">
        <f t="shared" si="112"/>
        <v>171.95</v>
      </c>
      <c r="AI416">
        <f t="shared" si="101"/>
        <v>5.5544755186491511E-2</v>
      </c>
      <c r="AJ416">
        <f t="shared" si="102"/>
        <v>6.7404370049991572E-2</v>
      </c>
      <c r="AK416">
        <f t="shared" si="103"/>
        <v>4.940345330138577E-2</v>
      </c>
      <c r="AL416">
        <f t="shared" si="104"/>
        <v>1.4476598578398021E-2</v>
      </c>
      <c r="AM416">
        <f t="shared" si="105"/>
        <v>2.7906457554278064E-2</v>
      </c>
      <c r="AN416">
        <f t="shared" si="106"/>
        <v>4.0709508578075024E-2</v>
      </c>
    </row>
    <row r="417" spans="1:40" x14ac:dyDescent="0.25">
      <c r="A417" t="s">
        <v>421</v>
      </c>
      <c r="B417">
        <v>30.9</v>
      </c>
      <c r="C417">
        <v>7.1795</v>
      </c>
      <c r="D417" s="1">
        <v>3.1559999999999999E-6</v>
      </c>
      <c r="E417">
        <v>240</v>
      </c>
      <c r="G417">
        <v>0</v>
      </c>
      <c r="H417">
        <v>3</v>
      </c>
      <c r="I417">
        <v>0</v>
      </c>
      <c r="J417">
        <v>1</v>
      </c>
      <c r="K417">
        <v>3</v>
      </c>
      <c r="L417">
        <v>2</v>
      </c>
      <c r="M417" t="s">
        <v>11</v>
      </c>
      <c r="N417">
        <v>0</v>
      </c>
      <c r="O417">
        <v>2</v>
      </c>
      <c r="P417">
        <v>0</v>
      </c>
      <c r="Q417">
        <v>1</v>
      </c>
      <c r="R417">
        <v>3</v>
      </c>
      <c r="S417">
        <v>4</v>
      </c>
      <c r="T417" t="s">
        <v>11</v>
      </c>
      <c r="U417">
        <v>1</v>
      </c>
      <c r="V417">
        <v>12</v>
      </c>
      <c r="W417">
        <v>0</v>
      </c>
      <c r="X417">
        <v>4</v>
      </c>
      <c r="Y417">
        <v>7.5</v>
      </c>
      <c r="Z417">
        <v>6</v>
      </c>
      <c r="AA417" t="s">
        <v>11</v>
      </c>
      <c r="AB417">
        <v>9</v>
      </c>
      <c r="AC417">
        <f t="shared" si="107"/>
        <v>35.737000000000002</v>
      </c>
      <c r="AD417">
        <f t="shared" si="108"/>
        <v>176.565</v>
      </c>
      <c r="AE417">
        <f t="shared" si="109"/>
        <v>40.158000000000001</v>
      </c>
      <c r="AF417">
        <f t="shared" si="110"/>
        <v>68.972000000000008</v>
      </c>
      <c r="AG417">
        <f t="shared" si="111"/>
        <v>178.17</v>
      </c>
      <c r="AH417">
        <f t="shared" si="112"/>
        <v>170.97499999999999</v>
      </c>
      <c r="AI417">
        <f t="shared" si="101"/>
        <v>2.7982203318689312E-2</v>
      </c>
      <c r="AJ417">
        <f t="shared" si="102"/>
        <v>6.7963639452892702E-2</v>
      </c>
      <c r="AK417">
        <f t="shared" si="103"/>
        <v>0</v>
      </c>
      <c r="AL417">
        <f t="shared" si="104"/>
        <v>5.7994548512439827E-2</v>
      </c>
      <c r="AM417">
        <f t="shared" si="105"/>
        <v>4.2094628725374644E-2</v>
      </c>
      <c r="AN417">
        <f t="shared" si="106"/>
        <v>3.509284983184676E-2</v>
      </c>
    </row>
    <row r="418" spans="1:40" x14ac:dyDescent="0.25">
      <c r="A418" t="s">
        <v>422</v>
      </c>
      <c r="B418">
        <v>30.9</v>
      </c>
      <c r="C418">
        <v>7.2020999999999997</v>
      </c>
      <c r="D418" s="1">
        <v>2.385E-6</v>
      </c>
      <c r="E418">
        <v>240</v>
      </c>
      <c r="G418">
        <v>0</v>
      </c>
      <c r="H418">
        <v>2</v>
      </c>
      <c r="I418">
        <v>0</v>
      </c>
      <c r="J418">
        <v>0</v>
      </c>
      <c r="K418">
        <v>1</v>
      </c>
      <c r="L418">
        <v>4</v>
      </c>
      <c r="M418" t="s">
        <v>11</v>
      </c>
      <c r="N418">
        <v>1</v>
      </c>
      <c r="O418">
        <v>3</v>
      </c>
      <c r="P418">
        <v>0</v>
      </c>
      <c r="Q418">
        <v>1</v>
      </c>
      <c r="R418">
        <v>1</v>
      </c>
      <c r="S418">
        <v>3</v>
      </c>
      <c r="T418" t="s">
        <v>11</v>
      </c>
      <c r="U418">
        <v>2</v>
      </c>
      <c r="V418">
        <v>10</v>
      </c>
      <c r="W418">
        <v>0</v>
      </c>
      <c r="X418">
        <v>1</v>
      </c>
      <c r="Y418">
        <v>6</v>
      </c>
      <c r="Z418">
        <v>8</v>
      </c>
      <c r="AA418" t="s">
        <v>11</v>
      </c>
      <c r="AB418">
        <v>10</v>
      </c>
      <c r="AC418">
        <f t="shared" si="107"/>
        <v>35.466999999999999</v>
      </c>
      <c r="AD418">
        <f t="shared" si="108"/>
        <v>175.1</v>
      </c>
      <c r="AE418">
        <f t="shared" si="109"/>
        <v>39.832999999999998</v>
      </c>
      <c r="AF418">
        <f t="shared" si="110"/>
        <v>68.867000000000004</v>
      </c>
      <c r="AG418">
        <f t="shared" si="111"/>
        <v>177.17</v>
      </c>
      <c r="AH418">
        <f t="shared" si="112"/>
        <v>170</v>
      </c>
      <c r="AI418">
        <f t="shared" si="101"/>
        <v>5.6390447458200585E-2</v>
      </c>
      <c r="AJ418">
        <f t="shared" si="102"/>
        <v>5.7110222729868647E-2</v>
      </c>
      <c r="AK418">
        <f t="shared" si="103"/>
        <v>0</v>
      </c>
      <c r="AL418">
        <f t="shared" si="104"/>
        <v>1.4520742881205801E-2</v>
      </c>
      <c r="AM418">
        <f t="shared" si="105"/>
        <v>3.3865778630693684E-2</v>
      </c>
      <c r="AN418">
        <f t="shared" si="106"/>
        <v>4.7058823529411764E-2</v>
      </c>
    </row>
    <row r="419" spans="1:40" x14ac:dyDescent="0.25">
      <c r="A419" t="s">
        <v>423</v>
      </c>
      <c r="B419">
        <v>30.9</v>
      </c>
      <c r="C419">
        <v>7.2206999999999999</v>
      </c>
      <c r="D419" s="1">
        <v>3.163E-6</v>
      </c>
      <c r="E419">
        <v>240</v>
      </c>
      <c r="G419">
        <v>0</v>
      </c>
      <c r="H419">
        <v>2</v>
      </c>
      <c r="I419">
        <v>0</v>
      </c>
      <c r="J419">
        <v>1</v>
      </c>
      <c r="K419">
        <v>5</v>
      </c>
      <c r="L419">
        <v>6</v>
      </c>
      <c r="M419" t="s">
        <v>11</v>
      </c>
      <c r="N419">
        <v>0</v>
      </c>
      <c r="O419">
        <v>2</v>
      </c>
      <c r="P419">
        <v>0</v>
      </c>
      <c r="Q419">
        <v>0</v>
      </c>
      <c r="R419">
        <v>6</v>
      </c>
      <c r="S419">
        <v>3</v>
      </c>
      <c r="T419" t="s">
        <v>11</v>
      </c>
      <c r="U419">
        <v>0</v>
      </c>
      <c r="V419">
        <v>12</v>
      </c>
      <c r="W419">
        <v>1</v>
      </c>
      <c r="X419">
        <v>5</v>
      </c>
      <c r="Y419">
        <v>12</v>
      </c>
      <c r="Z419">
        <v>13</v>
      </c>
      <c r="AA419" t="s">
        <v>11</v>
      </c>
      <c r="AB419">
        <v>11</v>
      </c>
      <c r="AC419">
        <f t="shared" si="107"/>
        <v>35.197000000000003</v>
      </c>
      <c r="AD419">
        <f t="shared" si="108"/>
        <v>173.63499999999999</v>
      </c>
      <c r="AE419">
        <f t="shared" si="109"/>
        <v>39.507999999999996</v>
      </c>
      <c r="AF419">
        <f t="shared" si="110"/>
        <v>68.762</v>
      </c>
      <c r="AG419">
        <f t="shared" si="111"/>
        <v>176.17</v>
      </c>
      <c r="AH419">
        <f t="shared" si="112"/>
        <v>169.02500000000001</v>
      </c>
      <c r="AI419">
        <f t="shared" si="101"/>
        <v>0</v>
      </c>
      <c r="AJ419">
        <f t="shared" si="102"/>
        <v>6.9110490396521437E-2</v>
      </c>
      <c r="AK419">
        <f t="shared" si="103"/>
        <v>2.5311329351017518E-2</v>
      </c>
      <c r="AL419">
        <f t="shared" si="104"/>
        <v>7.2714580727727518E-2</v>
      </c>
      <c r="AM419">
        <f t="shared" si="105"/>
        <v>6.8116024294715333E-2</v>
      </c>
      <c r="AN419">
        <f t="shared" si="106"/>
        <v>7.6911699452743676E-2</v>
      </c>
    </row>
    <row r="420" spans="1:40" x14ac:dyDescent="0.25">
      <c r="A420" t="s">
        <v>424</v>
      </c>
      <c r="B420">
        <v>30.9</v>
      </c>
      <c r="C420">
        <v>7.2393999999999998</v>
      </c>
      <c r="D420" s="1">
        <v>3.174E-6</v>
      </c>
      <c r="E420">
        <v>240</v>
      </c>
      <c r="G420">
        <v>2</v>
      </c>
      <c r="H420">
        <v>3</v>
      </c>
      <c r="I420">
        <v>0</v>
      </c>
      <c r="J420">
        <v>1</v>
      </c>
      <c r="K420">
        <v>3</v>
      </c>
      <c r="L420">
        <v>2</v>
      </c>
      <c r="M420" t="s">
        <v>11</v>
      </c>
      <c r="N420">
        <v>1</v>
      </c>
      <c r="O420">
        <v>3</v>
      </c>
      <c r="P420">
        <v>0</v>
      </c>
      <c r="Q420">
        <v>0</v>
      </c>
      <c r="R420">
        <v>3</v>
      </c>
      <c r="S420">
        <v>6</v>
      </c>
      <c r="T420" t="s">
        <v>11</v>
      </c>
      <c r="U420">
        <v>4</v>
      </c>
      <c r="V420">
        <v>12</v>
      </c>
      <c r="W420">
        <v>1</v>
      </c>
      <c r="X420">
        <v>4</v>
      </c>
      <c r="Y420">
        <v>7</v>
      </c>
      <c r="Z420">
        <v>13</v>
      </c>
      <c r="AA420" t="s">
        <v>11</v>
      </c>
      <c r="AB420">
        <v>12</v>
      </c>
      <c r="AC420">
        <f t="shared" si="107"/>
        <v>34.927</v>
      </c>
      <c r="AD420">
        <f t="shared" si="108"/>
        <v>172.17</v>
      </c>
      <c r="AE420">
        <f t="shared" si="109"/>
        <v>39.183</v>
      </c>
      <c r="AF420">
        <f t="shared" si="110"/>
        <v>68.656999999999996</v>
      </c>
      <c r="AG420">
        <f t="shared" si="111"/>
        <v>175.17</v>
      </c>
      <c r="AH420">
        <f t="shared" si="112"/>
        <v>168.05</v>
      </c>
      <c r="AI420">
        <f t="shared" si="101"/>
        <v>0.11452457983794773</v>
      </c>
      <c r="AJ420">
        <f t="shared" si="102"/>
        <v>6.9698553755009593E-2</v>
      </c>
      <c r="AK420">
        <f t="shared" si="103"/>
        <v>2.5521271980195492E-2</v>
      </c>
      <c r="AL420">
        <f t="shared" si="104"/>
        <v>5.8260628923489231E-2</v>
      </c>
      <c r="AM420">
        <f t="shared" si="105"/>
        <v>3.9961180567448767E-2</v>
      </c>
      <c r="AN420">
        <f t="shared" si="106"/>
        <v>7.7357929187741745E-2</v>
      </c>
    </row>
    <row r="421" spans="1:40" x14ac:dyDescent="0.25">
      <c r="A421" t="s">
        <v>425</v>
      </c>
      <c r="B421">
        <v>30.9</v>
      </c>
      <c r="C421">
        <v>7.2575000000000003</v>
      </c>
      <c r="D421" s="1">
        <v>3.162E-6</v>
      </c>
      <c r="E421">
        <v>240</v>
      </c>
      <c r="G421">
        <v>0</v>
      </c>
      <c r="H421">
        <v>2</v>
      </c>
      <c r="I421">
        <v>0</v>
      </c>
      <c r="J421">
        <v>1</v>
      </c>
      <c r="K421">
        <v>8</v>
      </c>
      <c r="L421">
        <v>4</v>
      </c>
      <c r="M421" t="s">
        <v>11</v>
      </c>
      <c r="N421">
        <v>0</v>
      </c>
      <c r="O421">
        <v>4</v>
      </c>
      <c r="P421">
        <v>0</v>
      </c>
      <c r="Q421">
        <v>1</v>
      </c>
      <c r="R421">
        <v>3</v>
      </c>
      <c r="S421">
        <v>3</v>
      </c>
      <c r="T421" t="s">
        <v>11</v>
      </c>
      <c r="U421">
        <v>0</v>
      </c>
      <c r="V421">
        <v>13</v>
      </c>
      <c r="W421">
        <v>2</v>
      </c>
      <c r="X421">
        <v>5</v>
      </c>
      <c r="Y421">
        <v>22</v>
      </c>
      <c r="Z421">
        <v>10</v>
      </c>
      <c r="AA421" t="s">
        <v>11</v>
      </c>
      <c r="AB421">
        <v>13</v>
      </c>
      <c r="AC421">
        <f t="shared" si="107"/>
        <v>34.657000000000004</v>
      </c>
      <c r="AD421">
        <f t="shared" si="108"/>
        <v>170.70499999999998</v>
      </c>
      <c r="AE421">
        <f t="shared" si="109"/>
        <v>38.857999999999997</v>
      </c>
      <c r="AF421">
        <f t="shared" si="110"/>
        <v>68.552000000000007</v>
      </c>
      <c r="AG421">
        <f t="shared" si="111"/>
        <v>174.17</v>
      </c>
      <c r="AH421">
        <f t="shared" si="112"/>
        <v>167.07499999999999</v>
      </c>
      <c r="AI421">
        <f t="shared" si="101"/>
        <v>0</v>
      </c>
      <c r="AJ421">
        <f t="shared" si="102"/>
        <v>7.6154769924723947E-2</v>
      </c>
      <c r="AK421">
        <f t="shared" si="103"/>
        <v>5.1469452879715889E-2</v>
      </c>
      <c r="AL421">
        <f t="shared" si="104"/>
        <v>7.293733224413583E-2</v>
      </c>
      <c r="AM421">
        <f t="shared" si="105"/>
        <v>0.12631337199288054</v>
      </c>
      <c r="AN421">
        <f t="shared" si="106"/>
        <v>5.9853359269789019E-2</v>
      </c>
    </row>
    <row r="422" spans="1:40" x14ac:dyDescent="0.25">
      <c r="A422" t="s">
        <v>426</v>
      </c>
      <c r="B422">
        <v>30.9</v>
      </c>
      <c r="C422">
        <v>7.2784000000000004</v>
      </c>
      <c r="D422" s="1">
        <v>3.05E-6</v>
      </c>
      <c r="E422">
        <v>240</v>
      </c>
      <c r="G422">
        <v>1</v>
      </c>
      <c r="H422">
        <v>3</v>
      </c>
      <c r="I422">
        <v>2</v>
      </c>
      <c r="J422">
        <v>0</v>
      </c>
      <c r="K422">
        <v>3</v>
      </c>
      <c r="L422">
        <v>4</v>
      </c>
      <c r="M422" t="s">
        <v>11</v>
      </c>
      <c r="N422">
        <v>1</v>
      </c>
      <c r="O422">
        <v>8</v>
      </c>
      <c r="P422">
        <v>0</v>
      </c>
      <c r="Q422">
        <v>0</v>
      </c>
      <c r="R422">
        <v>4</v>
      </c>
      <c r="S422">
        <v>6</v>
      </c>
      <c r="T422" t="s">
        <v>11</v>
      </c>
      <c r="U422">
        <v>4</v>
      </c>
      <c r="V422">
        <v>20</v>
      </c>
      <c r="W422">
        <v>5</v>
      </c>
      <c r="X422">
        <v>1</v>
      </c>
      <c r="Y422">
        <v>14</v>
      </c>
      <c r="Z422">
        <v>17</v>
      </c>
      <c r="AA422" t="s">
        <v>11</v>
      </c>
      <c r="AB422">
        <v>14</v>
      </c>
      <c r="AC422">
        <f t="shared" si="107"/>
        <v>34.387</v>
      </c>
      <c r="AD422">
        <f t="shared" si="108"/>
        <v>169.24</v>
      </c>
      <c r="AE422">
        <f t="shared" si="109"/>
        <v>38.533000000000001</v>
      </c>
      <c r="AF422">
        <f t="shared" si="110"/>
        <v>68.447000000000003</v>
      </c>
      <c r="AG422">
        <f t="shared" si="111"/>
        <v>173.17</v>
      </c>
      <c r="AH422">
        <f t="shared" si="112"/>
        <v>166.1</v>
      </c>
      <c r="AI422">
        <f t="shared" si="101"/>
        <v>0.1163230290516765</v>
      </c>
      <c r="AJ422">
        <f t="shared" si="102"/>
        <v>0.11817537225242258</v>
      </c>
      <c r="AK422">
        <f t="shared" si="103"/>
        <v>0.12975890794903069</v>
      </c>
      <c r="AL422">
        <f t="shared" si="104"/>
        <v>1.4609844112963314E-2</v>
      </c>
      <c r="AM422">
        <f t="shared" si="105"/>
        <v>8.0845412022867713E-2</v>
      </c>
      <c r="AN422">
        <f t="shared" si="106"/>
        <v>0.10234798314268513</v>
      </c>
    </row>
    <row r="423" spans="1:40" x14ac:dyDescent="0.25">
      <c r="A423" t="s">
        <v>427</v>
      </c>
      <c r="B423">
        <v>30.9</v>
      </c>
      <c r="C423">
        <v>7.2988</v>
      </c>
      <c r="D423" s="1">
        <v>2.2390000000000001E-6</v>
      </c>
      <c r="E423">
        <v>240</v>
      </c>
      <c r="G423">
        <v>0</v>
      </c>
      <c r="H423">
        <v>4</v>
      </c>
      <c r="I423">
        <v>0</v>
      </c>
      <c r="J423">
        <v>1</v>
      </c>
      <c r="K423">
        <v>2</v>
      </c>
      <c r="L423">
        <v>4</v>
      </c>
      <c r="M423" t="s">
        <v>11</v>
      </c>
      <c r="N423">
        <v>0</v>
      </c>
      <c r="O423">
        <v>3</v>
      </c>
      <c r="P423">
        <v>1</v>
      </c>
      <c r="Q423">
        <v>4</v>
      </c>
      <c r="R423">
        <v>5</v>
      </c>
      <c r="S423">
        <v>5</v>
      </c>
      <c r="T423" t="s">
        <v>11</v>
      </c>
      <c r="U423">
        <v>1</v>
      </c>
      <c r="V423">
        <v>19</v>
      </c>
      <c r="W423">
        <v>5</v>
      </c>
      <c r="X423">
        <v>6</v>
      </c>
      <c r="Y423">
        <v>11</v>
      </c>
      <c r="Z423">
        <v>17</v>
      </c>
      <c r="AA423" t="s">
        <v>11</v>
      </c>
      <c r="AB423">
        <v>15</v>
      </c>
      <c r="AC423">
        <f t="shared" si="107"/>
        <v>34.117000000000004</v>
      </c>
      <c r="AD423">
        <f t="shared" si="108"/>
        <v>167.77500000000001</v>
      </c>
      <c r="AE423">
        <f t="shared" si="109"/>
        <v>38.207999999999998</v>
      </c>
      <c r="AF423">
        <f t="shared" si="110"/>
        <v>68.341999999999999</v>
      </c>
      <c r="AG423">
        <f t="shared" si="111"/>
        <v>172.17</v>
      </c>
      <c r="AH423">
        <f t="shared" si="112"/>
        <v>165.125</v>
      </c>
      <c r="AI423">
        <f t="shared" si="101"/>
        <v>2.9310900723979245E-2</v>
      </c>
      <c r="AJ423">
        <f t="shared" si="102"/>
        <v>0.11324690806139175</v>
      </c>
      <c r="AK423">
        <f t="shared" si="103"/>
        <v>0.13086264656616417</v>
      </c>
      <c r="AL423">
        <f t="shared" si="104"/>
        <v>8.7793743232565627E-2</v>
      </c>
      <c r="AM423">
        <f t="shared" si="105"/>
        <v>6.3890340942092116E-2</v>
      </c>
      <c r="AN423">
        <f t="shared" si="106"/>
        <v>0.10295230885692658</v>
      </c>
    </row>
    <row r="424" spans="1:40" x14ac:dyDescent="0.25">
      <c r="A424" t="s">
        <v>428</v>
      </c>
      <c r="B424">
        <v>30.9</v>
      </c>
      <c r="C424">
        <v>7.32</v>
      </c>
      <c r="D424" s="1">
        <v>3.1520000000000001E-6</v>
      </c>
      <c r="E424">
        <v>240</v>
      </c>
      <c r="G424">
        <v>2</v>
      </c>
      <c r="H424">
        <v>7</v>
      </c>
      <c r="I424">
        <v>0</v>
      </c>
      <c r="J424">
        <v>0</v>
      </c>
      <c r="K424">
        <v>3</v>
      </c>
      <c r="L424">
        <v>0</v>
      </c>
      <c r="M424" t="s">
        <v>11</v>
      </c>
      <c r="N424">
        <v>3</v>
      </c>
      <c r="O424">
        <v>4</v>
      </c>
      <c r="P424">
        <v>1</v>
      </c>
      <c r="Q424">
        <v>1</v>
      </c>
      <c r="R424">
        <v>11</v>
      </c>
      <c r="S424">
        <v>4</v>
      </c>
      <c r="T424" t="s">
        <v>11</v>
      </c>
      <c r="U424">
        <v>7</v>
      </c>
      <c r="V424">
        <v>20</v>
      </c>
      <c r="W424">
        <v>3</v>
      </c>
      <c r="X424">
        <v>2</v>
      </c>
      <c r="Y424">
        <v>22</v>
      </c>
      <c r="Z424">
        <v>8</v>
      </c>
      <c r="AA424" t="s">
        <v>11</v>
      </c>
      <c r="AB424">
        <v>16</v>
      </c>
      <c r="AC424">
        <f t="shared" si="107"/>
        <v>33.847000000000001</v>
      </c>
      <c r="AD424">
        <f t="shared" si="108"/>
        <v>166.31</v>
      </c>
      <c r="AE424">
        <f t="shared" si="109"/>
        <v>37.882999999999996</v>
      </c>
      <c r="AF424">
        <f t="shared" si="110"/>
        <v>68.236999999999995</v>
      </c>
      <c r="AG424">
        <f t="shared" si="111"/>
        <v>171.17</v>
      </c>
      <c r="AH424">
        <f t="shared" si="112"/>
        <v>164.15</v>
      </c>
      <c r="AI424">
        <f t="shared" si="101"/>
        <v>0.20681301149289449</v>
      </c>
      <c r="AJ424">
        <f t="shared" si="102"/>
        <v>0.1202573507305634</v>
      </c>
      <c r="AK424">
        <f t="shared" si="103"/>
        <v>7.9191193939233961E-2</v>
      </c>
      <c r="AL424">
        <f t="shared" si="104"/>
        <v>2.9309612087284026E-2</v>
      </c>
      <c r="AM424">
        <f t="shared" si="105"/>
        <v>0.12852719518607233</v>
      </c>
      <c r="AN424">
        <f t="shared" si="106"/>
        <v>4.8735912275357902E-2</v>
      </c>
    </row>
    <row r="425" spans="1:40" x14ac:dyDescent="0.25">
      <c r="A425" t="s">
        <v>429</v>
      </c>
      <c r="B425">
        <v>30.9</v>
      </c>
      <c r="C425">
        <v>7.3387000000000002</v>
      </c>
      <c r="D425" s="1">
        <v>3.1609999999999999E-6</v>
      </c>
      <c r="E425">
        <v>240</v>
      </c>
      <c r="G425">
        <v>0</v>
      </c>
      <c r="H425">
        <v>0</v>
      </c>
      <c r="I425">
        <v>2</v>
      </c>
      <c r="J425">
        <v>2</v>
      </c>
      <c r="K425">
        <v>6</v>
      </c>
      <c r="L425">
        <v>2</v>
      </c>
      <c r="M425" t="s">
        <v>11</v>
      </c>
      <c r="N425">
        <v>2</v>
      </c>
      <c r="O425">
        <v>4</v>
      </c>
      <c r="P425">
        <v>1</v>
      </c>
      <c r="Q425">
        <v>1</v>
      </c>
      <c r="R425">
        <v>5</v>
      </c>
      <c r="S425">
        <v>5</v>
      </c>
      <c r="T425" t="s">
        <v>11</v>
      </c>
      <c r="U425">
        <v>3</v>
      </c>
      <c r="V425">
        <v>12.5</v>
      </c>
      <c r="W425">
        <v>4</v>
      </c>
      <c r="X425">
        <v>4</v>
      </c>
      <c r="Y425">
        <v>28</v>
      </c>
      <c r="Z425">
        <v>14</v>
      </c>
      <c r="AA425" t="s">
        <v>11</v>
      </c>
      <c r="AB425">
        <v>17</v>
      </c>
      <c r="AC425">
        <f t="shared" si="107"/>
        <v>33.576999999999998</v>
      </c>
      <c r="AD425">
        <f t="shared" si="108"/>
        <v>164.845</v>
      </c>
      <c r="AE425">
        <f t="shared" si="109"/>
        <v>37.558</v>
      </c>
      <c r="AF425">
        <f t="shared" si="110"/>
        <v>68.132000000000005</v>
      </c>
      <c r="AG425">
        <f t="shared" si="111"/>
        <v>170.17</v>
      </c>
      <c r="AH425">
        <f t="shared" si="112"/>
        <v>163.17500000000001</v>
      </c>
      <c r="AI425">
        <f t="shared" si="101"/>
        <v>8.9346874348512378E-2</v>
      </c>
      <c r="AJ425">
        <f t="shared" si="102"/>
        <v>7.5828808881070103E-2</v>
      </c>
      <c r="AK425">
        <f t="shared" si="103"/>
        <v>0.1065019436604718</v>
      </c>
      <c r="AL425">
        <f t="shared" si="104"/>
        <v>5.8709563787941052E-2</v>
      </c>
      <c r="AM425">
        <f t="shared" si="105"/>
        <v>0.16454134101192927</v>
      </c>
      <c r="AN425">
        <f t="shared" si="106"/>
        <v>8.5797456718247275E-2</v>
      </c>
    </row>
    <row r="426" spans="1:40" x14ac:dyDescent="0.25">
      <c r="A426" t="s">
        <v>430</v>
      </c>
      <c r="B426">
        <v>30.9</v>
      </c>
      <c r="C426">
        <v>7.3597000000000001</v>
      </c>
      <c r="D426" s="1">
        <v>2.7180000000000001E-6</v>
      </c>
      <c r="E426">
        <v>240</v>
      </c>
      <c r="G426">
        <v>2</v>
      </c>
      <c r="H426">
        <v>0</v>
      </c>
      <c r="I426">
        <v>0</v>
      </c>
      <c r="J426">
        <v>1</v>
      </c>
      <c r="K426">
        <v>4</v>
      </c>
      <c r="L426">
        <v>8</v>
      </c>
      <c r="M426" t="s">
        <v>11</v>
      </c>
      <c r="N426">
        <v>0</v>
      </c>
      <c r="O426">
        <v>9</v>
      </c>
      <c r="P426">
        <v>1</v>
      </c>
      <c r="Q426">
        <v>0</v>
      </c>
      <c r="R426">
        <v>4</v>
      </c>
      <c r="S426">
        <v>3</v>
      </c>
      <c r="T426" t="s">
        <v>11</v>
      </c>
      <c r="U426">
        <v>4</v>
      </c>
      <c r="V426">
        <v>27</v>
      </c>
      <c r="W426">
        <v>2</v>
      </c>
      <c r="X426">
        <v>4</v>
      </c>
      <c r="Y426">
        <v>17</v>
      </c>
      <c r="Z426">
        <v>19</v>
      </c>
      <c r="AA426" t="s">
        <v>11</v>
      </c>
      <c r="AB426">
        <v>18</v>
      </c>
      <c r="AC426">
        <f t="shared" si="107"/>
        <v>33.307000000000002</v>
      </c>
      <c r="AD426">
        <f t="shared" si="108"/>
        <v>163.38</v>
      </c>
      <c r="AE426">
        <f t="shared" si="109"/>
        <v>37.232999999999997</v>
      </c>
      <c r="AF426">
        <f t="shared" si="110"/>
        <v>68.027000000000001</v>
      </c>
      <c r="AG426">
        <f t="shared" si="111"/>
        <v>169.17</v>
      </c>
      <c r="AH426">
        <f t="shared" si="112"/>
        <v>162.19999999999999</v>
      </c>
      <c r="AI426">
        <f t="shared" si="101"/>
        <v>0.12009487495121145</v>
      </c>
      <c r="AJ426">
        <f t="shared" si="102"/>
        <v>0.1652589056188028</v>
      </c>
      <c r="AK426">
        <f t="shared" si="103"/>
        <v>5.3715789756398895E-2</v>
      </c>
      <c r="AL426">
        <f t="shared" si="104"/>
        <v>5.8800182280565071E-2</v>
      </c>
      <c r="AM426">
        <f t="shared" si="105"/>
        <v>0.10049063072648816</v>
      </c>
      <c r="AN426">
        <f t="shared" si="106"/>
        <v>0.11713933415536376</v>
      </c>
    </row>
    <row r="427" spans="1:40" x14ac:dyDescent="0.25">
      <c r="A427" t="s">
        <v>431</v>
      </c>
      <c r="B427">
        <v>30.9</v>
      </c>
      <c r="C427">
        <v>7.3807999999999998</v>
      </c>
      <c r="D427" s="1">
        <v>3.151E-6</v>
      </c>
      <c r="E427">
        <v>240</v>
      </c>
      <c r="G427">
        <v>1</v>
      </c>
      <c r="H427">
        <v>3</v>
      </c>
      <c r="I427">
        <v>1</v>
      </c>
      <c r="J427">
        <v>0</v>
      </c>
      <c r="K427">
        <v>5</v>
      </c>
      <c r="L427">
        <v>3</v>
      </c>
      <c r="M427" t="s">
        <v>11</v>
      </c>
      <c r="N427">
        <v>0</v>
      </c>
      <c r="O427">
        <v>4</v>
      </c>
      <c r="P427">
        <v>1</v>
      </c>
      <c r="Q427">
        <v>3</v>
      </c>
      <c r="R427">
        <v>10</v>
      </c>
      <c r="S427">
        <v>3</v>
      </c>
      <c r="T427" t="s">
        <v>11</v>
      </c>
      <c r="U427">
        <v>1</v>
      </c>
      <c r="V427">
        <v>25</v>
      </c>
      <c r="W427">
        <v>3</v>
      </c>
      <c r="X427">
        <v>4</v>
      </c>
      <c r="Y427">
        <v>28</v>
      </c>
      <c r="Z427">
        <v>22</v>
      </c>
      <c r="AA427" t="s">
        <v>11</v>
      </c>
      <c r="AB427">
        <v>19</v>
      </c>
      <c r="AC427">
        <f t="shared" si="107"/>
        <v>33.036999999999999</v>
      </c>
      <c r="AD427">
        <f t="shared" si="108"/>
        <v>161.91499999999999</v>
      </c>
      <c r="AE427">
        <f t="shared" si="109"/>
        <v>36.908000000000001</v>
      </c>
      <c r="AF427">
        <f t="shared" si="110"/>
        <v>67.921999999999997</v>
      </c>
      <c r="AG427">
        <f t="shared" si="111"/>
        <v>168.17</v>
      </c>
      <c r="AH427">
        <f t="shared" si="112"/>
        <v>161.22499999999999</v>
      </c>
      <c r="AI427">
        <f t="shared" si="101"/>
        <v>3.0269092229924025E-2</v>
      </c>
      <c r="AJ427">
        <f t="shared" si="102"/>
        <v>0.15440200104993362</v>
      </c>
      <c r="AK427">
        <f t="shared" si="103"/>
        <v>8.1283190636176436E-2</v>
      </c>
      <c r="AL427">
        <f t="shared" si="104"/>
        <v>5.8891080945790764E-2</v>
      </c>
      <c r="AM427">
        <f t="shared" si="105"/>
        <v>0.16649818635904146</v>
      </c>
      <c r="AN427">
        <f t="shared" si="106"/>
        <v>0.13645526438207475</v>
      </c>
    </row>
    <row r="428" spans="1:40" x14ac:dyDescent="0.25">
      <c r="A428" t="s">
        <v>432</v>
      </c>
      <c r="B428">
        <v>30.9</v>
      </c>
      <c r="C428">
        <v>7.4001999999999999</v>
      </c>
      <c r="D428" s="1">
        <v>3.1410000000000001E-6</v>
      </c>
      <c r="E428">
        <v>240</v>
      </c>
      <c r="G428">
        <v>1</v>
      </c>
      <c r="H428">
        <v>4</v>
      </c>
      <c r="I428">
        <v>0</v>
      </c>
      <c r="J428">
        <v>0</v>
      </c>
      <c r="K428">
        <v>3</v>
      </c>
      <c r="L428">
        <v>5</v>
      </c>
      <c r="M428" t="s">
        <v>11</v>
      </c>
      <c r="N428">
        <v>3</v>
      </c>
      <c r="O428">
        <v>7</v>
      </c>
      <c r="P428">
        <v>0</v>
      </c>
      <c r="Q428">
        <v>0</v>
      </c>
      <c r="R428">
        <v>5</v>
      </c>
      <c r="S428">
        <v>5</v>
      </c>
      <c r="T428" t="s">
        <v>11</v>
      </c>
      <c r="U428">
        <v>6</v>
      </c>
      <c r="V428">
        <v>24</v>
      </c>
      <c r="W428">
        <v>2</v>
      </c>
      <c r="X428">
        <v>5</v>
      </c>
      <c r="Y428">
        <v>21</v>
      </c>
      <c r="Z428">
        <v>20</v>
      </c>
      <c r="AA428" t="s">
        <v>11</v>
      </c>
      <c r="AB428">
        <v>20</v>
      </c>
      <c r="AC428">
        <f t="shared" si="107"/>
        <v>32.767000000000003</v>
      </c>
      <c r="AD428">
        <f t="shared" si="108"/>
        <v>160.44999999999999</v>
      </c>
      <c r="AE428">
        <f t="shared" si="109"/>
        <v>36.582999999999998</v>
      </c>
      <c r="AF428">
        <f t="shared" si="110"/>
        <v>67.817000000000007</v>
      </c>
      <c r="AG428">
        <f t="shared" si="111"/>
        <v>167.17</v>
      </c>
      <c r="AH428">
        <f t="shared" si="112"/>
        <v>160.25</v>
      </c>
      <c r="AI428">
        <f t="shared" si="101"/>
        <v>0.18311105685598314</v>
      </c>
      <c r="AJ428">
        <f t="shared" si="102"/>
        <v>0.14957930819569962</v>
      </c>
      <c r="AK428">
        <f t="shared" si="103"/>
        <v>5.4670202006396419E-2</v>
      </c>
      <c r="AL428">
        <f t="shared" si="104"/>
        <v>7.3727826356223353E-2</v>
      </c>
      <c r="AM428">
        <f t="shared" si="105"/>
        <v>0.12562062571035473</v>
      </c>
      <c r="AN428">
        <f t="shared" si="106"/>
        <v>0.12480499219968799</v>
      </c>
    </row>
    <row r="429" spans="1:40" x14ac:dyDescent="0.25">
      <c r="A429" t="s">
        <v>433</v>
      </c>
      <c r="B429">
        <v>30.9</v>
      </c>
      <c r="C429">
        <v>7.4204999999999997</v>
      </c>
      <c r="D429" s="1">
        <v>3.0709999999999999E-6</v>
      </c>
      <c r="E429">
        <v>240</v>
      </c>
      <c r="G429">
        <v>1</v>
      </c>
      <c r="H429">
        <v>3</v>
      </c>
      <c r="I429">
        <v>1</v>
      </c>
      <c r="J429">
        <v>4</v>
      </c>
      <c r="K429">
        <v>3</v>
      </c>
      <c r="L429">
        <v>5</v>
      </c>
      <c r="M429" t="s">
        <v>11</v>
      </c>
      <c r="N429">
        <v>2</v>
      </c>
      <c r="O429">
        <v>10</v>
      </c>
      <c r="P429">
        <v>0</v>
      </c>
      <c r="Q429">
        <v>0</v>
      </c>
      <c r="R429">
        <v>6</v>
      </c>
      <c r="S429">
        <v>6</v>
      </c>
      <c r="T429" t="s">
        <v>11</v>
      </c>
      <c r="U429">
        <v>7</v>
      </c>
      <c r="V429">
        <v>26</v>
      </c>
      <c r="W429">
        <v>4</v>
      </c>
      <c r="X429">
        <v>6</v>
      </c>
      <c r="Y429">
        <v>30</v>
      </c>
      <c r="Z429">
        <v>24</v>
      </c>
      <c r="AA429" t="s">
        <v>11</v>
      </c>
      <c r="AB429">
        <v>21</v>
      </c>
      <c r="AC429">
        <f t="shared" si="107"/>
        <v>32.497</v>
      </c>
      <c r="AD429">
        <f t="shared" si="108"/>
        <v>158.98500000000001</v>
      </c>
      <c r="AE429">
        <f t="shared" si="109"/>
        <v>36.257999999999996</v>
      </c>
      <c r="AF429">
        <f t="shared" si="110"/>
        <v>67.712000000000003</v>
      </c>
      <c r="AG429">
        <f t="shared" si="111"/>
        <v>166.17</v>
      </c>
      <c r="AH429">
        <f t="shared" si="112"/>
        <v>159.27500000000001</v>
      </c>
      <c r="AI429">
        <f t="shared" si="101"/>
        <v>0.21540449887681939</v>
      </c>
      <c r="AJ429">
        <f t="shared" si="102"/>
        <v>0.16353744063905398</v>
      </c>
      <c r="AK429">
        <f t="shared" si="103"/>
        <v>0.11032048099729716</v>
      </c>
      <c r="AL429">
        <f t="shared" si="104"/>
        <v>8.8610586011342155E-2</v>
      </c>
      <c r="AM429">
        <f t="shared" si="105"/>
        <v>0.18053800324968408</v>
      </c>
      <c r="AN429">
        <f t="shared" si="106"/>
        <v>0.15068278135300581</v>
      </c>
    </row>
    <row r="430" spans="1:40" x14ac:dyDescent="0.25">
      <c r="A430" t="s">
        <v>434</v>
      </c>
      <c r="B430">
        <v>30.9</v>
      </c>
      <c r="C430">
        <v>7.44</v>
      </c>
      <c r="D430" s="1">
        <v>2.9100000000000001E-6</v>
      </c>
      <c r="E430">
        <v>240</v>
      </c>
      <c r="G430">
        <v>1</v>
      </c>
      <c r="H430">
        <v>4</v>
      </c>
      <c r="I430">
        <v>0</v>
      </c>
      <c r="J430">
        <v>0</v>
      </c>
      <c r="K430">
        <v>5</v>
      </c>
      <c r="L430">
        <v>2</v>
      </c>
      <c r="M430" t="s">
        <v>11</v>
      </c>
      <c r="N430">
        <v>2</v>
      </c>
      <c r="O430">
        <v>7</v>
      </c>
      <c r="P430">
        <v>2</v>
      </c>
      <c r="Q430">
        <v>5</v>
      </c>
      <c r="R430">
        <v>12</v>
      </c>
      <c r="S430">
        <v>6</v>
      </c>
      <c r="T430" t="s">
        <v>11</v>
      </c>
      <c r="U430">
        <v>7</v>
      </c>
      <c r="V430">
        <v>32</v>
      </c>
      <c r="W430">
        <v>4</v>
      </c>
      <c r="X430">
        <v>10</v>
      </c>
      <c r="Y430">
        <v>33</v>
      </c>
      <c r="Z430">
        <v>27</v>
      </c>
      <c r="AA430" t="s">
        <v>11</v>
      </c>
      <c r="AB430">
        <v>22</v>
      </c>
      <c r="AC430">
        <f t="shared" si="107"/>
        <v>32.227000000000004</v>
      </c>
      <c r="AD430">
        <f t="shared" si="108"/>
        <v>157.51999999999998</v>
      </c>
      <c r="AE430">
        <f t="shared" si="109"/>
        <v>35.933</v>
      </c>
      <c r="AF430">
        <f t="shared" si="110"/>
        <v>67.606999999999999</v>
      </c>
      <c r="AG430">
        <f t="shared" si="111"/>
        <v>165.17</v>
      </c>
      <c r="AH430">
        <f t="shared" si="112"/>
        <v>158.30000000000001</v>
      </c>
      <c r="AI430">
        <f t="shared" si="101"/>
        <v>0.21720917243305302</v>
      </c>
      <c r="AJ430">
        <f t="shared" si="102"/>
        <v>0.20314880650076184</v>
      </c>
      <c r="AK430">
        <f t="shared" si="103"/>
        <v>0.11131828681156597</v>
      </c>
      <c r="AL430">
        <f t="shared" si="104"/>
        <v>0.14791367757776561</v>
      </c>
      <c r="AM430">
        <f t="shared" si="105"/>
        <v>0.19979415148029306</v>
      </c>
      <c r="AN430">
        <f t="shared" si="106"/>
        <v>0.17056222362602652</v>
      </c>
    </row>
    <row r="431" spans="1:40" x14ac:dyDescent="0.25">
      <c r="A431" t="s">
        <v>435</v>
      </c>
      <c r="B431">
        <v>30.9</v>
      </c>
      <c r="C431">
        <v>7.4615</v>
      </c>
      <c r="D431" s="1">
        <v>3.1329999999999999E-6</v>
      </c>
      <c r="E431">
        <v>240</v>
      </c>
      <c r="G431">
        <v>1</v>
      </c>
      <c r="H431">
        <v>2</v>
      </c>
      <c r="I431">
        <v>0</v>
      </c>
      <c r="J431">
        <v>2</v>
      </c>
      <c r="K431">
        <v>4</v>
      </c>
      <c r="L431">
        <v>4</v>
      </c>
      <c r="M431" t="s">
        <v>11</v>
      </c>
      <c r="N431">
        <v>2</v>
      </c>
      <c r="O431">
        <v>2</v>
      </c>
      <c r="P431">
        <v>0</v>
      </c>
      <c r="Q431">
        <v>1</v>
      </c>
      <c r="R431">
        <v>9</v>
      </c>
      <c r="S431">
        <v>8</v>
      </c>
      <c r="T431" t="s">
        <v>11</v>
      </c>
      <c r="U431">
        <v>5</v>
      </c>
      <c r="V431">
        <v>12</v>
      </c>
      <c r="W431">
        <v>2</v>
      </c>
      <c r="X431">
        <v>8</v>
      </c>
      <c r="Y431">
        <v>28</v>
      </c>
      <c r="Z431">
        <v>27</v>
      </c>
      <c r="AA431" t="s">
        <v>11</v>
      </c>
      <c r="AB431">
        <v>23</v>
      </c>
      <c r="AC431">
        <f t="shared" si="107"/>
        <v>31.957000000000001</v>
      </c>
      <c r="AD431">
        <f t="shared" si="108"/>
        <v>156.05500000000001</v>
      </c>
      <c r="AE431">
        <f t="shared" si="109"/>
        <v>35.607999999999997</v>
      </c>
      <c r="AF431">
        <f t="shared" si="110"/>
        <v>67.501999999999995</v>
      </c>
      <c r="AG431">
        <f t="shared" si="111"/>
        <v>164.17</v>
      </c>
      <c r="AH431">
        <f t="shared" si="112"/>
        <v>157.32499999999999</v>
      </c>
      <c r="AI431">
        <f t="shared" si="101"/>
        <v>0.1564602434521388</v>
      </c>
      <c r="AJ431">
        <f t="shared" si="102"/>
        <v>7.689596616577489E-2</v>
      </c>
      <c r="AK431">
        <f t="shared" si="103"/>
        <v>5.6167153448663229E-2</v>
      </c>
      <c r="AL431">
        <f t="shared" si="104"/>
        <v>0.11851500696275667</v>
      </c>
      <c r="AM431">
        <f t="shared" si="105"/>
        <v>0.17055491259060732</v>
      </c>
      <c r="AN431">
        <f t="shared" si="106"/>
        <v>0.17161925949467663</v>
      </c>
    </row>
    <row r="432" spans="1:40" x14ac:dyDescent="0.25">
      <c r="A432" t="s">
        <v>436</v>
      </c>
      <c r="B432">
        <v>30.9</v>
      </c>
      <c r="C432">
        <v>7.4840999999999998</v>
      </c>
      <c r="D432" s="1">
        <v>2.9699999999999999E-6</v>
      </c>
      <c r="E432">
        <v>240</v>
      </c>
      <c r="G432">
        <v>0</v>
      </c>
      <c r="H432">
        <v>1</v>
      </c>
      <c r="I432">
        <v>0</v>
      </c>
      <c r="J432">
        <v>1</v>
      </c>
      <c r="K432">
        <v>5</v>
      </c>
      <c r="L432">
        <v>4</v>
      </c>
      <c r="M432" t="s">
        <v>11</v>
      </c>
      <c r="N432">
        <v>1</v>
      </c>
      <c r="O432">
        <v>5</v>
      </c>
      <c r="P432">
        <v>1</v>
      </c>
      <c r="Q432">
        <v>3</v>
      </c>
      <c r="R432">
        <v>8</v>
      </c>
      <c r="S432">
        <v>9</v>
      </c>
      <c r="T432" t="s">
        <v>11</v>
      </c>
      <c r="U432">
        <v>1</v>
      </c>
      <c r="V432">
        <v>19</v>
      </c>
      <c r="W432">
        <v>6</v>
      </c>
      <c r="X432">
        <v>7</v>
      </c>
      <c r="Y432">
        <v>32</v>
      </c>
      <c r="Z432">
        <v>27</v>
      </c>
      <c r="AA432" t="s">
        <v>11</v>
      </c>
      <c r="AB432">
        <v>24</v>
      </c>
      <c r="AC432">
        <f t="shared" si="107"/>
        <v>31.687000000000001</v>
      </c>
      <c r="AD432">
        <f t="shared" si="108"/>
        <v>154.59</v>
      </c>
      <c r="AE432">
        <f t="shared" si="109"/>
        <v>35.283000000000001</v>
      </c>
      <c r="AF432">
        <f t="shared" si="110"/>
        <v>67.397000000000006</v>
      </c>
      <c r="AG432">
        <f t="shared" si="111"/>
        <v>163.16999999999999</v>
      </c>
      <c r="AH432">
        <f t="shared" si="112"/>
        <v>156.35</v>
      </c>
      <c r="AI432">
        <f t="shared" si="101"/>
        <v>3.1558683371729727E-2</v>
      </c>
      <c r="AJ432">
        <f t="shared" si="102"/>
        <v>0.1229057506953878</v>
      </c>
      <c r="AK432">
        <f t="shared" si="103"/>
        <v>0.17005356687356515</v>
      </c>
      <c r="AL432">
        <f t="shared" si="104"/>
        <v>0.10386218971170823</v>
      </c>
      <c r="AM432">
        <f t="shared" si="105"/>
        <v>0.19611448182876756</v>
      </c>
      <c r="AN432">
        <f t="shared" si="106"/>
        <v>0.17268947873361049</v>
      </c>
    </row>
    <row r="433" spans="1:40" x14ac:dyDescent="0.25">
      <c r="A433" t="s">
        <v>437</v>
      </c>
      <c r="B433">
        <v>30.9</v>
      </c>
      <c r="C433">
        <v>7.5011999999999999</v>
      </c>
      <c r="D433" s="1">
        <v>2.441E-6</v>
      </c>
      <c r="E433">
        <v>240</v>
      </c>
      <c r="G433">
        <v>0</v>
      </c>
      <c r="H433">
        <v>2</v>
      </c>
      <c r="I433">
        <v>0</v>
      </c>
      <c r="J433">
        <v>1</v>
      </c>
      <c r="K433">
        <v>5</v>
      </c>
      <c r="L433">
        <v>4</v>
      </c>
      <c r="M433" t="s">
        <v>11</v>
      </c>
      <c r="N433">
        <v>0</v>
      </c>
      <c r="O433">
        <v>5</v>
      </c>
      <c r="P433">
        <v>0</v>
      </c>
      <c r="Q433">
        <v>1</v>
      </c>
      <c r="R433">
        <v>9</v>
      </c>
      <c r="S433">
        <v>9</v>
      </c>
      <c r="T433" t="s">
        <v>11</v>
      </c>
      <c r="U433">
        <v>4</v>
      </c>
      <c r="V433">
        <v>35</v>
      </c>
      <c r="W433">
        <v>2</v>
      </c>
      <c r="X433">
        <v>7</v>
      </c>
      <c r="Y433">
        <v>31</v>
      </c>
      <c r="Z433">
        <v>36</v>
      </c>
      <c r="AA433" t="s">
        <v>11</v>
      </c>
      <c r="AB433">
        <v>25</v>
      </c>
      <c r="AC433">
        <f t="shared" si="107"/>
        <v>31.417000000000002</v>
      </c>
      <c r="AD433">
        <f t="shared" si="108"/>
        <v>153.125</v>
      </c>
      <c r="AE433">
        <f t="shared" si="109"/>
        <v>34.957999999999998</v>
      </c>
      <c r="AF433">
        <f t="shared" si="110"/>
        <v>67.292000000000002</v>
      </c>
      <c r="AG433">
        <f t="shared" si="111"/>
        <v>162.16999999999999</v>
      </c>
      <c r="AH433">
        <f t="shared" si="112"/>
        <v>155.375</v>
      </c>
      <c r="AI433">
        <f t="shared" si="101"/>
        <v>0.12731960403603143</v>
      </c>
      <c r="AJ433">
        <f t="shared" si="102"/>
        <v>0.22857142857142856</v>
      </c>
      <c r="AK433">
        <f t="shared" si="103"/>
        <v>5.7211510956004352E-2</v>
      </c>
      <c r="AL433">
        <f t="shared" si="104"/>
        <v>0.10402425251144266</v>
      </c>
      <c r="AM433">
        <f t="shared" si="105"/>
        <v>0.19115742739100944</v>
      </c>
      <c r="AN433">
        <f t="shared" si="106"/>
        <v>0.23169750603378922</v>
      </c>
    </row>
    <row r="434" spans="1:40" x14ac:dyDescent="0.25">
      <c r="A434" t="s">
        <v>438</v>
      </c>
      <c r="B434">
        <v>30.9</v>
      </c>
      <c r="C434">
        <v>7.5204000000000004</v>
      </c>
      <c r="D434" s="1">
        <v>2.565E-6</v>
      </c>
      <c r="E434">
        <v>240</v>
      </c>
      <c r="G434">
        <v>2</v>
      </c>
      <c r="H434">
        <v>4</v>
      </c>
      <c r="I434">
        <v>1</v>
      </c>
      <c r="J434">
        <v>0</v>
      </c>
      <c r="K434">
        <v>3</v>
      </c>
      <c r="L434">
        <v>10</v>
      </c>
      <c r="M434" t="s">
        <v>11</v>
      </c>
      <c r="N434">
        <v>1</v>
      </c>
      <c r="O434">
        <v>3</v>
      </c>
      <c r="P434">
        <v>2</v>
      </c>
      <c r="Q434">
        <v>2</v>
      </c>
      <c r="R434">
        <v>5</v>
      </c>
      <c r="S434">
        <v>4</v>
      </c>
      <c r="T434" t="s">
        <v>11</v>
      </c>
      <c r="U434">
        <v>8</v>
      </c>
      <c r="V434">
        <v>24</v>
      </c>
      <c r="W434">
        <v>8</v>
      </c>
      <c r="X434">
        <v>2.5</v>
      </c>
      <c r="Y434">
        <v>28.5</v>
      </c>
      <c r="Z434">
        <v>35.5</v>
      </c>
      <c r="AA434" t="s">
        <v>11</v>
      </c>
      <c r="AB434">
        <v>26</v>
      </c>
      <c r="AC434">
        <f t="shared" si="107"/>
        <v>31.147000000000002</v>
      </c>
      <c r="AD434">
        <f t="shared" si="108"/>
        <v>151.66</v>
      </c>
      <c r="AE434">
        <f t="shared" si="109"/>
        <v>34.632999999999996</v>
      </c>
      <c r="AF434">
        <f t="shared" si="110"/>
        <v>67.186999999999998</v>
      </c>
      <c r="AG434">
        <f t="shared" si="111"/>
        <v>161.16999999999999</v>
      </c>
      <c r="AH434">
        <f t="shared" si="112"/>
        <v>154.4</v>
      </c>
      <c r="AI434">
        <f t="shared" si="101"/>
        <v>0.25684656628246699</v>
      </c>
      <c r="AJ434">
        <f t="shared" si="102"/>
        <v>0.1582487142291969</v>
      </c>
      <c r="AK434">
        <f t="shared" si="103"/>
        <v>0.23099356105448562</v>
      </c>
      <c r="AL434">
        <f t="shared" si="104"/>
        <v>3.720957923407802E-2</v>
      </c>
      <c r="AM434">
        <f t="shared" si="105"/>
        <v>0.17683191660979092</v>
      </c>
      <c r="AN434">
        <f t="shared" si="106"/>
        <v>0.2299222797927461</v>
      </c>
    </row>
    <row r="435" spans="1:40" x14ac:dyDescent="0.25">
      <c r="A435" t="s">
        <v>439</v>
      </c>
      <c r="B435">
        <v>30.9</v>
      </c>
      <c r="C435">
        <v>7.5399000000000003</v>
      </c>
      <c r="D435" s="1">
        <v>3.146E-6</v>
      </c>
      <c r="E435">
        <v>240</v>
      </c>
      <c r="G435">
        <v>0</v>
      </c>
      <c r="H435">
        <v>3</v>
      </c>
      <c r="I435">
        <v>0</v>
      </c>
      <c r="J435">
        <v>1</v>
      </c>
      <c r="K435">
        <v>6</v>
      </c>
      <c r="L435">
        <v>4</v>
      </c>
      <c r="M435" t="s">
        <v>11</v>
      </c>
      <c r="N435">
        <v>3</v>
      </c>
      <c r="O435">
        <v>2</v>
      </c>
      <c r="P435">
        <v>1</v>
      </c>
      <c r="Q435">
        <v>1</v>
      </c>
      <c r="R435">
        <v>12</v>
      </c>
      <c r="S435">
        <v>7</v>
      </c>
      <c r="T435" t="s">
        <v>11</v>
      </c>
      <c r="U435">
        <v>5</v>
      </c>
      <c r="V435">
        <v>25</v>
      </c>
      <c r="W435">
        <v>8</v>
      </c>
      <c r="X435">
        <v>7</v>
      </c>
      <c r="Y435">
        <v>41</v>
      </c>
      <c r="Z435">
        <v>29</v>
      </c>
      <c r="AA435" t="s">
        <v>11</v>
      </c>
      <c r="AB435">
        <v>27</v>
      </c>
      <c r="AC435">
        <f t="shared" si="107"/>
        <v>30.877000000000002</v>
      </c>
      <c r="AD435">
        <f t="shared" si="108"/>
        <v>150.19499999999999</v>
      </c>
      <c r="AE435">
        <f t="shared" si="109"/>
        <v>34.308</v>
      </c>
      <c r="AF435">
        <f t="shared" si="110"/>
        <v>67.082000000000008</v>
      </c>
      <c r="AG435">
        <f t="shared" si="111"/>
        <v>160.16999999999999</v>
      </c>
      <c r="AH435">
        <f t="shared" si="112"/>
        <v>153.42500000000001</v>
      </c>
      <c r="AI435">
        <f t="shared" si="101"/>
        <v>0.1619328302620073</v>
      </c>
      <c r="AJ435">
        <f t="shared" si="102"/>
        <v>0.16645028130097542</v>
      </c>
      <c r="AK435">
        <f t="shared" si="103"/>
        <v>0.23318176518596245</v>
      </c>
      <c r="AL435">
        <f t="shared" si="104"/>
        <v>0.10434990012223844</v>
      </c>
      <c r="AM435">
        <f t="shared" si="105"/>
        <v>0.25597802335019043</v>
      </c>
      <c r="AN435">
        <f t="shared" si="106"/>
        <v>0.18901743522893921</v>
      </c>
    </row>
    <row r="436" spans="1:40" x14ac:dyDescent="0.25">
      <c r="A436" t="s">
        <v>440</v>
      </c>
      <c r="B436">
        <v>30.9</v>
      </c>
      <c r="C436">
        <v>7.5586000000000002</v>
      </c>
      <c r="D436" s="1">
        <v>2.3980000000000002E-6</v>
      </c>
      <c r="E436">
        <v>240</v>
      </c>
      <c r="G436">
        <v>0</v>
      </c>
      <c r="H436">
        <v>0</v>
      </c>
      <c r="I436">
        <v>0</v>
      </c>
      <c r="J436">
        <v>0</v>
      </c>
      <c r="K436">
        <v>6</v>
      </c>
      <c r="L436">
        <v>3</v>
      </c>
      <c r="M436" t="s">
        <v>11</v>
      </c>
      <c r="N436">
        <v>3</v>
      </c>
      <c r="O436">
        <v>9</v>
      </c>
      <c r="P436">
        <v>1</v>
      </c>
      <c r="Q436">
        <v>0</v>
      </c>
      <c r="R436">
        <v>9</v>
      </c>
      <c r="S436">
        <v>4</v>
      </c>
      <c r="T436" t="s">
        <v>11</v>
      </c>
      <c r="U436">
        <v>9</v>
      </c>
      <c r="V436">
        <v>26</v>
      </c>
      <c r="W436">
        <v>1</v>
      </c>
      <c r="X436">
        <v>13</v>
      </c>
      <c r="Y436">
        <v>41</v>
      </c>
      <c r="Z436">
        <v>42</v>
      </c>
      <c r="AA436" t="s">
        <v>11</v>
      </c>
      <c r="AB436">
        <v>28</v>
      </c>
      <c r="AC436">
        <f t="shared" si="107"/>
        <v>30.606999999999999</v>
      </c>
      <c r="AD436">
        <f t="shared" si="108"/>
        <v>148.72999999999999</v>
      </c>
      <c r="AE436">
        <f t="shared" si="109"/>
        <v>33.982999999999997</v>
      </c>
      <c r="AF436">
        <f t="shared" si="110"/>
        <v>66.977000000000004</v>
      </c>
      <c r="AG436">
        <f t="shared" si="111"/>
        <v>159.16999999999999</v>
      </c>
      <c r="AH436">
        <f t="shared" si="112"/>
        <v>152.44999999999999</v>
      </c>
      <c r="AI436">
        <f t="shared" si="101"/>
        <v>0.2940503806318816</v>
      </c>
      <c r="AJ436">
        <f t="shared" si="102"/>
        <v>0.17481342029180394</v>
      </c>
      <c r="AK436">
        <f t="shared" si="103"/>
        <v>2.9426477944854784E-2</v>
      </c>
      <c r="AL436">
        <f t="shared" si="104"/>
        <v>0.19409648088149661</v>
      </c>
      <c r="AM436">
        <f t="shared" si="105"/>
        <v>0.25758622856065844</v>
      </c>
      <c r="AN436">
        <f t="shared" si="106"/>
        <v>0.27550016398819288</v>
      </c>
    </row>
    <row r="437" spans="1:40" x14ac:dyDescent="0.25">
      <c r="A437" t="s">
        <v>441</v>
      </c>
      <c r="B437">
        <v>30.9</v>
      </c>
      <c r="C437">
        <v>7.5811999999999999</v>
      </c>
      <c r="D437" s="1">
        <v>3.0299999999999998E-6</v>
      </c>
      <c r="E437">
        <v>240</v>
      </c>
      <c r="G437">
        <v>1</v>
      </c>
      <c r="H437">
        <v>4</v>
      </c>
      <c r="I437">
        <v>1</v>
      </c>
      <c r="J437">
        <v>1</v>
      </c>
      <c r="K437">
        <v>5</v>
      </c>
      <c r="L437">
        <v>5</v>
      </c>
      <c r="M437" t="s">
        <v>11</v>
      </c>
      <c r="N437">
        <v>0</v>
      </c>
      <c r="O437">
        <v>1</v>
      </c>
      <c r="P437">
        <v>1</v>
      </c>
      <c r="Q437">
        <v>5</v>
      </c>
      <c r="R437">
        <v>3</v>
      </c>
      <c r="S437">
        <v>11</v>
      </c>
      <c r="T437" t="s">
        <v>11</v>
      </c>
      <c r="U437">
        <v>2</v>
      </c>
      <c r="V437">
        <v>23</v>
      </c>
      <c r="W437">
        <v>7</v>
      </c>
      <c r="X437">
        <v>12</v>
      </c>
      <c r="Y437">
        <v>34</v>
      </c>
      <c r="Z437">
        <v>48</v>
      </c>
      <c r="AA437" t="s">
        <v>11</v>
      </c>
      <c r="AB437">
        <v>29</v>
      </c>
      <c r="AC437">
        <f t="shared" si="107"/>
        <v>30.337000000000003</v>
      </c>
      <c r="AD437">
        <f t="shared" si="108"/>
        <v>147.26499999999999</v>
      </c>
      <c r="AE437">
        <f t="shared" si="109"/>
        <v>33.658000000000001</v>
      </c>
      <c r="AF437">
        <f t="shared" si="110"/>
        <v>66.872</v>
      </c>
      <c r="AG437">
        <f t="shared" si="111"/>
        <v>158.16999999999999</v>
      </c>
      <c r="AH437">
        <f t="shared" si="112"/>
        <v>151.47499999999999</v>
      </c>
      <c r="AI437">
        <f t="shared" si="101"/>
        <v>6.5926096845436252E-2</v>
      </c>
      <c r="AJ437">
        <f t="shared" si="102"/>
        <v>0.15618103419006554</v>
      </c>
      <c r="AK437">
        <f t="shared" si="103"/>
        <v>0.20797433002555113</v>
      </c>
      <c r="AL437">
        <f t="shared" si="104"/>
        <v>0.17944730230888861</v>
      </c>
      <c r="AM437">
        <f t="shared" si="105"/>
        <v>0.21495858886008726</v>
      </c>
      <c r="AN437">
        <f t="shared" si="106"/>
        <v>0.3168839742531771</v>
      </c>
    </row>
    <row r="438" spans="1:40" x14ac:dyDescent="0.25">
      <c r="A438" t="s">
        <v>442</v>
      </c>
      <c r="B438">
        <v>30.9</v>
      </c>
      <c r="C438">
        <v>7.5990000000000002</v>
      </c>
      <c r="D438" s="1">
        <v>3.1530000000000001E-6</v>
      </c>
      <c r="E438">
        <v>240</v>
      </c>
      <c r="G438">
        <v>0</v>
      </c>
      <c r="H438">
        <v>1</v>
      </c>
      <c r="I438">
        <v>1</v>
      </c>
      <c r="J438">
        <v>0</v>
      </c>
      <c r="K438">
        <v>3</v>
      </c>
      <c r="L438">
        <v>4</v>
      </c>
      <c r="M438" t="s">
        <v>11</v>
      </c>
      <c r="N438">
        <v>0</v>
      </c>
      <c r="O438">
        <v>8</v>
      </c>
      <c r="P438">
        <v>1</v>
      </c>
      <c r="Q438">
        <v>1</v>
      </c>
      <c r="R438">
        <v>8</v>
      </c>
      <c r="S438">
        <v>8</v>
      </c>
      <c r="T438" t="s">
        <v>11</v>
      </c>
      <c r="U438">
        <v>0</v>
      </c>
      <c r="V438">
        <v>31</v>
      </c>
      <c r="W438">
        <v>4</v>
      </c>
      <c r="X438">
        <v>3</v>
      </c>
      <c r="Y438">
        <v>46</v>
      </c>
      <c r="Z438">
        <v>36</v>
      </c>
      <c r="AA438" t="s">
        <v>11</v>
      </c>
      <c r="AB438">
        <v>30</v>
      </c>
      <c r="AC438">
        <f t="shared" si="107"/>
        <v>30.067</v>
      </c>
      <c r="AD438">
        <f t="shared" si="108"/>
        <v>145.80000000000001</v>
      </c>
      <c r="AE438">
        <f t="shared" si="109"/>
        <v>33.332999999999998</v>
      </c>
      <c r="AF438">
        <f t="shared" si="110"/>
        <v>66.766999999999996</v>
      </c>
      <c r="AG438">
        <f t="shared" si="111"/>
        <v>157.16999999999999</v>
      </c>
      <c r="AH438">
        <f t="shared" si="112"/>
        <v>150.5</v>
      </c>
      <c r="AI438">
        <f t="shared" si="101"/>
        <v>0</v>
      </c>
      <c r="AJ438">
        <f t="shared" si="102"/>
        <v>0.21262002743484223</v>
      </c>
      <c r="AK438">
        <f t="shared" si="103"/>
        <v>0.12000120001200013</v>
      </c>
      <c r="AL438">
        <f t="shared" si="104"/>
        <v>4.4932376772956702E-2</v>
      </c>
      <c r="AM438">
        <f t="shared" si="105"/>
        <v>0.29267671947572693</v>
      </c>
      <c r="AN438">
        <f t="shared" si="106"/>
        <v>0.23920265780730898</v>
      </c>
    </row>
    <row r="439" spans="1:40" x14ac:dyDescent="0.25">
      <c r="A439" t="s">
        <v>443</v>
      </c>
      <c r="B439">
        <v>30</v>
      </c>
      <c r="C439">
        <v>7.6196999999999999</v>
      </c>
      <c r="D439" s="1">
        <v>2.6759999999999999E-6</v>
      </c>
      <c r="E439">
        <v>240</v>
      </c>
      <c r="G439">
        <v>0</v>
      </c>
      <c r="H439">
        <v>2</v>
      </c>
      <c r="I439">
        <v>0</v>
      </c>
      <c r="J439">
        <v>1</v>
      </c>
      <c r="K439">
        <v>3</v>
      </c>
      <c r="L439">
        <v>2</v>
      </c>
      <c r="M439" t="s">
        <v>11</v>
      </c>
      <c r="N439">
        <v>2</v>
      </c>
      <c r="O439">
        <v>6</v>
      </c>
      <c r="P439">
        <v>1</v>
      </c>
      <c r="Q439">
        <v>1</v>
      </c>
      <c r="R439">
        <v>8</v>
      </c>
      <c r="S439">
        <v>4</v>
      </c>
      <c r="T439" t="s">
        <v>11</v>
      </c>
      <c r="U439">
        <v>3</v>
      </c>
      <c r="V439">
        <v>26</v>
      </c>
      <c r="W439">
        <v>6</v>
      </c>
      <c r="X439">
        <v>7</v>
      </c>
      <c r="Y439">
        <v>37</v>
      </c>
      <c r="Z439">
        <v>32</v>
      </c>
      <c r="AA439" t="s">
        <v>11</v>
      </c>
      <c r="AB439">
        <v>31</v>
      </c>
      <c r="AC439">
        <f t="shared" si="107"/>
        <v>29.797000000000001</v>
      </c>
      <c r="AD439">
        <f t="shared" si="108"/>
        <v>144.33500000000001</v>
      </c>
      <c r="AE439">
        <f t="shared" si="109"/>
        <v>33.007999999999996</v>
      </c>
      <c r="AF439">
        <f t="shared" si="110"/>
        <v>66.662000000000006</v>
      </c>
      <c r="AG439">
        <f t="shared" si="111"/>
        <v>156.16999999999999</v>
      </c>
      <c r="AH439">
        <f t="shared" si="112"/>
        <v>149.52500000000001</v>
      </c>
      <c r="AI439">
        <f t="shared" si="101"/>
        <v>0.10068127663858778</v>
      </c>
      <c r="AJ439">
        <f t="shared" si="102"/>
        <v>0.18013648803131602</v>
      </c>
      <c r="AK439">
        <f t="shared" si="103"/>
        <v>0.18177411536597191</v>
      </c>
      <c r="AL439">
        <f t="shared" si="104"/>
        <v>0.10500735051453601</v>
      </c>
      <c r="AM439">
        <f t="shared" si="105"/>
        <v>0.23692130370749825</v>
      </c>
      <c r="AN439">
        <f t="shared" si="106"/>
        <v>0.21401103494398929</v>
      </c>
    </row>
    <row r="440" spans="1:40" x14ac:dyDescent="0.25">
      <c r="A440" t="s">
        <v>444</v>
      </c>
      <c r="B440">
        <v>30.9</v>
      </c>
      <c r="C440">
        <v>7.6406000000000001</v>
      </c>
      <c r="D440" s="1">
        <v>2.7690000000000001E-6</v>
      </c>
      <c r="E440">
        <v>240</v>
      </c>
      <c r="G440">
        <v>1</v>
      </c>
      <c r="H440">
        <v>4</v>
      </c>
      <c r="I440">
        <v>0</v>
      </c>
      <c r="J440">
        <v>1</v>
      </c>
      <c r="K440">
        <v>6</v>
      </c>
      <c r="L440">
        <v>6</v>
      </c>
      <c r="M440" t="s">
        <v>11</v>
      </c>
      <c r="N440">
        <v>0</v>
      </c>
      <c r="O440">
        <v>2</v>
      </c>
      <c r="P440">
        <v>0</v>
      </c>
      <c r="Q440">
        <v>1</v>
      </c>
      <c r="R440">
        <v>8</v>
      </c>
      <c r="S440">
        <v>9</v>
      </c>
      <c r="T440" t="s">
        <v>11</v>
      </c>
      <c r="U440">
        <v>8</v>
      </c>
      <c r="V440">
        <v>17</v>
      </c>
      <c r="W440">
        <v>3</v>
      </c>
      <c r="X440">
        <v>13</v>
      </c>
      <c r="Y440">
        <v>40</v>
      </c>
      <c r="Z440">
        <v>42</v>
      </c>
      <c r="AA440" t="s">
        <v>11</v>
      </c>
      <c r="AB440">
        <v>32</v>
      </c>
      <c r="AC440">
        <f t="shared" si="107"/>
        <v>29.527000000000001</v>
      </c>
      <c r="AD440">
        <f t="shared" si="108"/>
        <v>142.87</v>
      </c>
      <c r="AE440">
        <f t="shared" si="109"/>
        <v>32.683</v>
      </c>
      <c r="AF440">
        <f t="shared" si="110"/>
        <v>66.557000000000002</v>
      </c>
      <c r="AG440">
        <f t="shared" si="111"/>
        <v>155.16999999999999</v>
      </c>
      <c r="AH440">
        <f t="shared" si="112"/>
        <v>148.55000000000001</v>
      </c>
      <c r="AI440">
        <f t="shared" si="101"/>
        <v>0.27093846310156805</v>
      </c>
      <c r="AJ440">
        <f t="shared" si="102"/>
        <v>0.11898929096381325</v>
      </c>
      <c r="AK440">
        <f t="shared" si="103"/>
        <v>9.1790839274240435E-2</v>
      </c>
      <c r="AL440">
        <f t="shared" si="104"/>
        <v>0.19532130354433042</v>
      </c>
      <c r="AM440">
        <f t="shared" si="105"/>
        <v>0.25778178771669785</v>
      </c>
      <c r="AN440">
        <f t="shared" si="106"/>
        <v>0.28273308650286094</v>
      </c>
    </row>
    <row r="441" spans="1:40" x14ac:dyDescent="0.25">
      <c r="A441" t="s">
        <v>445</v>
      </c>
      <c r="B441">
        <v>30.9</v>
      </c>
      <c r="C441">
        <v>7.6619999999999999</v>
      </c>
      <c r="D441" s="1">
        <v>2.605E-6</v>
      </c>
      <c r="E441">
        <v>240</v>
      </c>
      <c r="G441">
        <v>0</v>
      </c>
      <c r="H441">
        <v>5</v>
      </c>
      <c r="I441">
        <v>0</v>
      </c>
      <c r="J441">
        <v>1</v>
      </c>
      <c r="K441">
        <v>4</v>
      </c>
      <c r="L441">
        <v>4</v>
      </c>
      <c r="M441" t="s">
        <v>11</v>
      </c>
      <c r="N441">
        <v>3</v>
      </c>
      <c r="O441">
        <v>7</v>
      </c>
      <c r="P441">
        <v>1</v>
      </c>
      <c r="Q441">
        <v>0</v>
      </c>
      <c r="R441">
        <v>6</v>
      </c>
      <c r="S441">
        <v>7</v>
      </c>
      <c r="T441" t="s">
        <v>11</v>
      </c>
      <c r="U441">
        <v>6</v>
      </c>
      <c r="V441">
        <v>36</v>
      </c>
      <c r="W441">
        <v>1</v>
      </c>
      <c r="X441">
        <v>10</v>
      </c>
      <c r="Y441">
        <v>44</v>
      </c>
      <c r="Z441">
        <v>39</v>
      </c>
      <c r="AA441" t="s">
        <v>11</v>
      </c>
      <c r="AB441">
        <v>33</v>
      </c>
      <c r="AC441">
        <f t="shared" si="107"/>
        <v>29.257000000000001</v>
      </c>
      <c r="AD441">
        <f t="shared" si="108"/>
        <v>141.405</v>
      </c>
      <c r="AE441">
        <f t="shared" si="109"/>
        <v>32.357999999999997</v>
      </c>
      <c r="AF441">
        <f t="shared" si="110"/>
        <v>66.451999999999998</v>
      </c>
      <c r="AG441">
        <f t="shared" si="111"/>
        <v>154.16999999999999</v>
      </c>
      <c r="AH441">
        <f t="shared" si="112"/>
        <v>147.57499999999999</v>
      </c>
      <c r="AI441">
        <f t="shared" si="101"/>
        <v>0.20507912636292169</v>
      </c>
      <c r="AJ441">
        <f t="shared" si="102"/>
        <v>0.2545878858597645</v>
      </c>
      <c r="AK441">
        <f t="shared" si="103"/>
        <v>3.0904258606836026E-2</v>
      </c>
      <c r="AL441">
        <f t="shared" si="104"/>
        <v>0.15048456028411486</v>
      </c>
      <c r="AM441">
        <f t="shared" si="105"/>
        <v>0.28539923461114358</v>
      </c>
      <c r="AN441">
        <f t="shared" si="106"/>
        <v>0.26427240386244283</v>
      </c>
    </row>
    <row r="442" spans="1:40" x14ac:dyDescent="0.25">
      <c r="A442" t="s">
        <v>446</v>
      </c>
      <c r="B442">
        <v>30.9</v>
      </c>
      <c r="C442">
        <v>7.6821999999999999</v>
      </c>
      <c r="D442" s="1">
        <v>3.1520000000000001E-6</v>
      </c>
      <c r="E442">
        <v>240</v>
      </c>
      <c r="G442">
        <v>0</v>
      </c>
      <c r="H442">
        <v>4</v>
      </c>
      <c r="I442">
        <v>0</v>
      </c>
      <c r="J442">
        <v>0</v>
      </c>
      <c r="K442">
        <v>7</v>
      </c>
      <c r="L442">
        <v>4</v>
      </c>
      <c r="M442" t="s">
        <v>11</v>
      </c>
      <c r="N442">
        <v>1</v>
      </c>
      <c r="O442">
        <v>2</v>
      </c>
      <c r="P442">
        <v>0</v>
      </c>
      <c r="Q442">
        <v>3</v>
      </c>
      <c r="R442">
        <v>5</v>
      </c>
      <c r="S442">
        <v>7</v>
      </c>
      <c r="T442" t="s">
        <v>11</v>
      </c>
      <c r="U442">
        <v>5</v>
      </c>
      <c r="V442">
        <v>25</v>
      </c>
      <c r="W442">
        <v>5</v>
      </c>
      <c r="X442">
        <v>17</v>
      </c>
      <c r="Y442">
        <v>52</v>
      </c>
      <c r="Z442">
        <v>48</v>
      </c>
      <c r="AA442" t="s">
        <v>11</v>
      </c>
      <c r="AB442">
        <v>34</v>
      </c>
      <c r="AC442">
        <f t="shared" si="107"/>
        <v>28.987000000000002</v>
      </c>
      <c r="AD442">
        <f t="shared" si="108"/>
        <v>139.94</v>
      </c>
      <c r="AE442">
        <f t="shared" si="109"/>
        <v>32.033000000000001</v>
      </c>
      <c r="AF442">
        <f t="shared" si="110"/>
        <v>66.347000000000008</v>
      </c>
      <c r="AG442">
        <f t="shared" si="111"/>
        <v>153.16999999999999</v>
      </c>
      <c r="AH442">
        <f t="shared" si="112"/>
        <v>146.6</v>
      </c>
      <c r="AI442">
        <f t="shared" si="101"/>
        <v>0.17249111670748957</v>
      </c>
      <c r="AJ442">
        <f t="shared" si="102"/>
        <v>0.17864799199656997</v>
      </c>
      <c r="AK442">
        <f t="shared" si="103"/>
        <v>0.15608903318452844</v>
      </c>
      <c r="AL442">
        <f t="shared" si="104"/>
        <v>0.25622861621474968</v>
      </c>
      <c r="AM442">
        <f t="shared" si="105"/>
        <v>0.3394920676372658</v>
      </c>
      <c r="AN442">
        <f t="shared" si="106"/>
        <v>0.32742155525238748</v>
      </c>
    </row>
    <row r="443" spans="1:40" x14ac:dyDescent="0.25">
      <c r="A443" t="s">
        <v>447</v>
      </c>
      <c r="B443">
        <v>30.9</v>
      </c>
      <c r="C443">
        <v>7.7005999999999997</v>
      </c>
      <c r="D443" s="1">
        <v>2.2520000000000002E-6</v>
      </c>
      <c r="E443">
        <v>240</v>
      </c>
      <c r="G443">
        <v>3</v>
      </c>
      <c r="H443">
        <v>2</v>
      </c>
      <c r="I443">
        <v>1</v>
      </c>
      <c r="J443">
        <v>1</v>
      </c>
      <c r="K443">
        <v>5</v>
      </c>
      <c r="L443">
        <v>5</v>
      </c>
      <c r="M443" t="s">
        <v>11</v>
      </c>
      <c r="N443">
        <v>1</v>
      </c>
      <c r="O443">
        <v>0</v>
      </c>
      <c r="P443">
        <v>1</v>
      </c>
      <c r="Q443">
        <v>0</v>
      </c>
      <c r="R443">
        <v>6</v>
      </c>
      <c r="S443">
        <v>6</v>
      </c>
      <c r="T443" t="s">
        <v>11</v>
      </c>
      <c r="U443">
        <v>5</v>
      </c>
      <c r="V443">
        <v>26</v>
      </c>
      <c r="W443">
        <v>5</v>
      </c>
      <c r="X443">
        <v>12</v>
      </c>
      <c r="Y443">
        <v>40</v>
      </c>
      <c r="Z443">
        <v>48</v>
      </c>
      <c r="AA443" t="s">
        <v>11</v>
      </c>
      <c r="AB443">
        <v>35</v>
      </c>
      <c r="AC443">
        <f t="shared" si="107"/>
        <v>28.716999999999999</v>
      </c>
      <c r="AD443">
        <f t="shared" si="108"/>
        <v>138.47499999999999</v>
      </c>
      <c r="AE443">
        <f t="shared" si="109"/>
        <v>31.707999999999998</v>
      </c>
      <c r="AF443">
        <f t="shared" si="110"/>
        <v>66.242000000000004</v>
      </c>
      <c r="AG443">
        <f t="shared" si="111"/>
        <v>152.16999999999999</v>
      </c>
      <c r="AH443">
        <f t="shared" si="112"/>
        <v>145.625</v>
      </c>
      <c r="AI443">
        <f t="shared" si="101"/>
        <v>0.17411289480098896</v>
      </c>
      <c r="AJ443">
        <f t="shared" si="102"/>
        <v>0.18775952337967142</v>
      </c>
      <c r="AK443">
        <f t="shared" si="103"/>
        <v>0.1576889113157563</v>
      </c>
      <c r="AL443">
        <f t="shared" si="104"/>
        <v>0.18115395066574075</v>
      </c>
      <c r="AM443">
        <f t="shared" si="105"/>
        <v>0.26286390221462841</v>
      </c>
      <c r="AN443">
        <f t="shared" si="106"/>
        <v>0.32961373390557941</v>
      </c>
    </row>
    <row r="444" spans="1:40" x14ac:dyDescent="0.25">
      <c r="A444" t="s">
        <v>448</v>
      </c>
      <c r="B444">
        <v>30.9</v>
      </c>
      <c r="C444">
        <v>7.7211999999999996</v>
      </c>
      <c r="D444" s="1">
        <v>2.4380000000000002E-6</v>
      </c>
      <c r="E444">
        <v>240</v>
      </c>
      <c r="G444">
        <v>0</v>
      </c>
      <c r="H444">
        <v>2</v>
      </c>
      <c r="I444">
        <v>0</v>
      </c>
      <c r="J444">
        <v>0</v>
      </c>
      <c r="K444">
        <v>6</v>
      </c>
      <c r="L444">
        <v>3</v>
      </c>
      <c r="M444" t="s">
        <v>11</v>
      </c>
      <c r="N444">
        <v>0</v>
      </c>
      <c r="O444">
        <v>5</v>
      </c>
      <c r="P444">
        <v>0</v>
      </c>
      <c r="Q444">
        <v>1</v>
      </c>
      <c r="R444">
        <v>7</v>
      </c>
      <c r="S444">
        <v>9</v>
      </c>
      <c r="T444" t="s">
        <v>11</v>
      </c>
      <c r="U444">
        <v>5</v>
      </c>
      <c r="V444">
        <v>31</v>
      </c>
      <c r="W444">
        <v>1</v>
      </c>
      <c r="X444">
        <v>8</v>
      </c>
      <c r="Y444">
        <v>45</v>
      </c>
      <c r="Z444">
        <v>45</v>
      </c>
      <c r="AA444" t="s">
        <v>11</v>
      </c>
      <c r="AB444">
        <v>36</v>
      </c>
      <c r="AC444">
        <f t="shared" si="107"/>
        <v>28.447000000000003</v>
      </c>
      <c r="AD444">
        <f t="shared" si="108"/>
        <v>137.01</v>
      </c>
      <c r="AE444">
        <f t="shared" si="109"/>
        <v>31.382999999999996</v>
      </c>
      <c r="AF444">
        <f t="shared" si="110"/>
        <v>66.137</v>
      </c>
      <c r="AG444">
        <f t="shared" si="111"/>
        <v>151.16999999999999</v>
      </c>
      <c r="AH444">
        <f t="shared" si="112"/>
        <v>144.65</v>
      </c>
      <c r="AI444">
        <f t="shared" si="101"/>
        <v>0.1757654585720814</v>
      </c>
      <c r="AJ444">
        <f t="shared" si="102"/>
        <v>0.2262608568717612</v>
      </c>
      <c r="AK444">
        <f t="shared" si="103"/>
        <v>3.186438517668802E-2</v>
      </c>
      <c r="AL444">
        <f t="shared" si="104"/>
        <v>0.12096103542646325</v>
      </c>
      <c r="AM444">
        <f t="shared" si="105"/>
        <v>0.29767811073625722</v>
      </c>
      <c r="AN444">
        <f t="shared" si="106"/>
        <v>0.31109574835810577</v>
      </c>
    </row>
    <row r="445" spans="1:40" x14ac:dyDescent="0.25">
      <c r="A445" t="s">
        <v>449</v>
      </c>
      <c r="B445">
        <v>30.9</v>
      </c>
      <c r="C445">
        <v>7.7411000000000003</v>
      </c>
      <c r="D445" s="1">
        <v>2.4949999999999998E-6</v>
      </c>
      <c r="E445">
        <v>240</v>
      </c>
      <c r="G445">
        <v>0</v>
      </c>
      <c r="H445">
        <v>0</v>
      </c>
      <c r="I445">
        <v>0</v>
      </c>
      <c r="J445">
        <v>1</v>
      </c>
      <c r="K445">
        <v>4</v>
      </c>
      <c r="L445">
        <v>1</v>
      </c>
      <c r="M445" t="s">
        <v>11</v>
      </c>
      <c r="N445">
        <v>0</v>
      </c>
      <c r="O445">
        <v>4</v>
      </c>
      <c r="P445">
        <v>1</v>
      </c>
      <c r="Q445">
        <v>1</v>
      </c>
      <c r="R445">
        <v>7</v>
      </c>
      <c r="S445">
        <v>4</v>
      </c>
      <c r="T445" t="s">
        <v>11</v>
      </c>
      <c r="U445">
        <v>4</v>
      </c>
      <c r="V445">
        <v>23</v>
      </c>
      <c r="W445">
        <v>7</v>
      </c>
      <c r="X445">
        <v>10</v>
      </c>
      <c r="Y445">
        <v>48</v>
      </c>
      <c r="Z445">
        <v>38</v>
      </c>
      <c r="AA445" t="s">
        <v>11</v>
      </c>
      <c r="AB445">
        <v>37</v>
      </c>
      <c r="AC445">
        <f t="shared" si="107"/>
        <v>28.177</v>
      </c>
      <c r="AD445">
        <f t="shared" si="108"/>
        <v>135.54499999999999</v>
      </c>
      <c r="AE445">
        <f t="shared" si="109"/>
        <v>31.058</v>
      </c>
      <c r="AF445">
        <f t="shared" si="110"/>
        <v>66.031999999999996</v>
      </c>
      <c r="AG445">
        <f t="shared" si="111"/>
        <v>150.16999999999999</v>
      </c>
      <c r="AH445">
        <f t="shared" si="112"/>
        <v>143.67500000000001</v>
      </c>
      <c r="AI445">
        <f t="shared" si="101"/>
        <v>0.14195975440962488</v>
      </c>
      <c r="AJ445">
        <f t="shared" si="102"/>
        <v>0.16968534435058469</v>
      </c>
      <c r="AK445">
        <f t="shared" si="103"/>
        <v>0.22538476398995427</v>
      </c>
      <c r="AL445">
        <f t="shared" si="104"/>
        <v>0.15144172522413377</v>
      </c>
      <c r="AM445">
        <f t="shared" si="105"/>
        <v>0.31963774389025773</v>
      </c>
      <c r="AN445">
        <f t="shared" si="106"/>
        <v>0.26448581868801113</v>
      </c>
    </row>
    <row r="446" spans="1:40" x14ac:dyDescent="0.25">
      <c r="A446" t="s">
        <v>450</v>
      </c>
      <c r="B446">
        <v>30.9</v>
      </c>
      <c r="C446">
        <v>7.7605000000000004</v>
      </c>
      <c r="D446" s="1">
        <v>2.8159999999999998E-6</v>
      </c>
      <c r="E446">
        <v>240</v>
      </c>
      <c r="G446">
        <v>0</v>
      </c>
      <c r="H446">
        <v>4</v>
      </c>
      <c r="I446">
        <v>1</v>
      </c>
      <c r="J446">
        <v>0</v>
      </c>
      <c r="K446">
        <v>3</v>
      </c>
      <c r="L446">
        <v>7</v>
      </c>
      <c r="M446" t="s">
        <v>11</v>
      </c>
      <c r="N446">
        <v>0</v>
      </c>
      <c r="O446">
        <v>6</v>
      </c>
      <c r="P446">
        <v>1</v>
      </c>
      <c r="Q446">
        <v>1</v>
      </c>
      <c r="R446">
        <v>9</v>
      </c>
      <c r="S446">
        <v>3</v>
      </c>
      <c r="T446" t="s">
        <v>11</v>
      </c>
      <c r="U446">
        <v>8</v>
      </c>
      <c r="V446">
        <v>29</v>
      </c>
      <c r="W446">
        <v>10</v>
      </c>
      <c r="X446">
        <v>11</v>
      </c>
      <c r="Y446">
        <v>38</v>
      </c>
      <c r="Z446">
        <v>42</v>
      </c>
      <c r="AA446" t="s">
        <v>11</v>
      </c>
      <c r="AB446">
        <v>38</v>
      </c>
      <c r="AC446">
        <f t="shared" si="107"/>
        <v>27.907</v>
      </c>
      <c r="AD446">
        <f t="shared" si="108"/>
        <v>134.07999999999998</v>
      </c>
      <c r="AE446">
        <f t="shared" si="109"/>
        <v>30.732999999999997</v>
      </c>
      <c r="AF446">
        <f t="shared" si="110"/>
        <v>65.927000000000007</v>
      </c>
      <c r="AG446">
        <f t="shared" si="111"/>
        <v>149.16999999999999</v>
      </c>
      <c r="AH446">
        <f t="shared" si="112"/>
        <v>142.69999999999999</v>
      </c>
      <c r="AI446">
        <f t="shared" si="101"/>
        <v>0.28666642777797685</v>
      </c>
      <c r="AJ446">
        <f t="shared" si="102"/>
        <v>0.21628878281622915</v>
      </c>
      <c r="AK446">
        <f t="shared" si="103"/>
        <v>0.32538313864575541</v>
      </c>
      <c r="AL446">
        <f t="shared" si="104"/>
        <v>0.16685121422179075</v>
      </c>
      <c r="AM446">
        <f t="shared" si="105"/>
        <v>0.25474291077294364</v>
      </c>
      <c r="AN446">
        <f t="shared" si="106"/>
        <v>0.29432375613174494</v>
      </c>
    </row>
    <row r="447" spans="1:40" x14ac:dyDescent="0.25">
      <c r="A447" t="s">
        <v>451</v>
      </c>
      <c r="B447">
        <v>30.9</v>
      </c>
      <c r="C447">
        <v>7.7809999999999997</v>
      </c>
      <c r="D447" s="1">
        <v>3.0520000000000002E-6</v>
      </c>
      <c r="E447">
        <v>240</v>
      </c>
      <c r="G447">
        <v>1</v>
      </c>
      <c r="H447">
        <v>4</v>
      </c>
      <c r="I447">
        <v>0</v>
      </c>
      <c r="J447">
        <v>0</v>
      </c>
      <c r="K447">
        <v>4</v>
      </c>
      <c r="L447">
        <v>2</v>
      </c>
      <c r="M447" t="s">
        <v>11</v>
      </c>
      <c r="N447">
        <v>2</v>
      </c>
      <c r="O447">
        <v>4</v>
      </c>
      <c r="P447">
        <v>0</v>
      </c>
      <c r="Q447">
        <v>4</v>
      </c>
      <c r="R447">
        <v>8</v>
      </c>
      <c r="S447">
        <v>10</v>
      </c>
      <c r="T447" t="s">
        <v>11</v>
      </c>
      <c r="U447">
        <v>5.5</v>
      </c>
      <c r="V447">
        <v>30</v>
      </c>
      <c r="W447">
        <v>10</v>
      </c>
      <c r="X447">
        <v>10</v>
      </c>
      <c r="Y447">
        <v>53</v>
      </c>
      <c r="Z447">
        <v>46</v>
      </c>
      <c r="AA447" t="s">
        <v>11</v>
      </c>
      <c r="AB447">
        <v>39</v>
      </c>
      <c r="AC447">
        <f t="shared" si="107"/>
        <v>27.637</v>
      </c>
      <c r="AD447">
        <f t="shared" si="108"/>
        <v>132.61500000000001</v>
      </c>
      <c r="AE447">
        <f t="shared" si="109"/>
        <v>30.407999999999998</v>
      </c>
      <c r="AF447">
        <f t="shared" si="110"/>
        <v>65.822000000000003</v>
      </c>
      <c r="AG447">
        <f t="shared" si="111"/>
        <v>148.16999999999999</v>
      </c>
      <c r="AH447">
        <f t="shared" si="112"/>
        <v>141.72499999999999</v>
      </c>
      <c r="AI447">
        <f t="shared" si="101"/>
        <v>0.19900857546043346</v>
      </c>
      <c r="AJ447">
        <f t="shared" si="102"/>
        <v>0.226218753534668</v>
      </c>
      <c r="AK447">
        <f t="shared" si="103"/>
        <v>0.32886082609839518</v>
      </c>
      <c r="AL447">
        <f t="shared" si="104"/>
        <v>0.15192488833520706</v>
      </c>
      <c r="AM447">
        <f t="shared" si="105"/>
        <v>0.35769723965715061</v>
      </c>
      <c r="AN447">
        <f t="shared" si="106"/>
        <v>0.32457223496207444</v>
      </c>
    </row>
    <row r="448" spans="1:40" x14ac:dyDescent="0.25">
      <c r="A448" t="s">
        <v>452</v>
      </c>
      <c r="B448">
        <v>30.9</v>
      </c>
      <c r="C448">
        <v>7.8006000000000002</v>
      </c>
      <c r="D448" s="1">
        <v>2.8119999999999999E-6</v>
      </c>
      <c r="E448">
        <v>240</v>
      </c>
      <c r="G448">
        <v>0</v>
      </c>
      <c r="H448">
        <v>2</v>
      </c>
      <c r="I448">
        <v>0</v>
      </c>
      <c r="J448">
        <v>1</v>
      </c>
      <c r="K448">
        <v>3</v>
      </c>
      <c r="L448">
        <v>3</v>
      </c>
      <c r="M448" t="s">
        <v>11</v>
      </c>
      <c r="N448">
        <v>1</v>
      </c>
      <c r="O448">
        <v>5</v>
      </c>
      <c r="P448">
        <v>0</v>
      </c>
      <c r="Q448">
        <v>3</v>
      </c>
      <c r="R448">
        <v>4</v>
      </c>
      <c r="S448">
        <v>6</v>
      </c>
      <c r="T448" t="s">
        <v>11</v>
      </c>
      <c r="U448">
        <v>3</v>
      </c>
      <c r="V448">
        <v>20</v>
      </c>
      <c r="W448">
        <v>4</v>
      </c>
      <c r="X448">
        <v>12.5</v>
      </c>
      <c r="Y448">
        <v>40</v>
      </c>
      <c r="Z448">
        <v>41</v>
      </c>
      <c r="AA448" t="s">
        <v>11</v>
      </c>
      <c r="AB448">
        <v>40</v>
      </c>
      <c r="AC448">
        <f t="shared" si="107"/>
        <v>27.367000000000001</v>
      </c>
      <c r="AD448">
        <f t="shared" si="108"/>
        <v>131.15</v>
      </c>
      <c r="AE448">
        <f t="shared" si="109"/>
        <v>30.082999999999998</v>
      </c>
      <c r="AF448">
        <f t="shared" si="110"/>
        <v>65.716999999999999</v>
      </c>
      <c r="AG448">
        <f t="shared" si="111"/>
        <v>147.16999999999999</v>
      </c>
      <c r="AH448">
        <f t="shared" si="112"/>
        <v>140.75</v>
      </c>
      <c r="AI448">
        <f t="shared" si="101"/>
        <v>0.10962107647897101</v>
      </c>
      <c r="AJ448">
        <f t="shared" si="102"/>
        <v>0.15249714067861228</v>
      </c>
      <c r="AK448">
        <f t="shared" si="103"/>
        <v>0.13296546222118805</v>
      </c>
      <c r="AL448">
        <f t="shared" si="104"/>
        <v>0.19020953482356165</v>
      </c>
      <c r="AM448">
        <f t="shared" si="105"/>
        <v>0.2717945233403547</v>
      </c>
      <c r="AN448">
        <f t="shared" si="106"/>
        <v>0.29129662522202487</v>
      </c>
    </row>
    <row r="449" spans="1:40" x14ac:dyDescent="0.25">
      <c r="A449" t="s">
        <v>453</v>
      </c>
      <c r="B449">
        <v>30.9</v>
      </c>
      <c r="C449">
        <v>7.8201000000000001</v>
      </c>
      <c r="D449" s="1">
        <v>2.6240000000000002E-6</v>
      </c>
      <c r="E449">
        <v>240</v>
      </c>
      <c r="G449">
        <v>1</v>
      </c>
      <c r="H449">
        <v>6</v>
      </c>
      <c r="I449">
        <v>0</v>
      </c>
      <c r="J449">
        <v>0</v>
      </c>
      <c r="K449">
        <v>9</v>
      </c>
      <c r="L449">
        <v>4</v>
      </c>
      <c r="M449" t="s">
        <v>11</v>
      </c>
      <c r="N449">
        <v>1</v>
      </c>
      <c r="O449">
        <v>0</v>
      </c>
      <c r="P449">
        <v>1</v>
      </c>
      <c r="Q449">
        <v>4</v>
      </c>
      <c r="R449">
        <v>3</v>
      </c>
      <c r="S449">
        <v>7</v>
      </c>
      <c r="T449" t="s">
        <v>11</v>
      </c>
      <c r="U449">
        <v>5</v>
      </c>
      <c r="V449">
        <v>32</v>
      </c>
      <c r="W449">
        <v>8</v>
      </c>
      <c r="X449">
        <v>13</v>
      </c>
      <c r="Y449">
        <v>46</v>
      </c>
      <c r="Z449">
        <v>48</v>
      </c>
      <c r="AA449" t="s">
        <v>11</v>
      </c>
      <c r="AB449">
        <v>41</v>
      </c>
      <c r="AC449">
        <f t="shared" si="107"/>
        <v>27.097000000000001</v>
      </c>
      <c r="AD449">
        <f t="shared" si="108"/>
        <v>129.685</v>
      </c>
      <c r="AE449">
        <f t="shared" si="109"/>
        <v>29.757999999999996</v>
      </c>
      <c r="AF449">
        <f t="shared" si="110"/>
        <v>65.611999999999995</v>
      </c>
      <c r="AG449">
        <f t="shared" si="111"/>
        <v>146.16999999999999</v>
      </c>
      <c r="AH449">
        <f t="shared" si="112"/>
        <v>139.77500000000001</v>
      </c>
      <c r="AI449">
        <f t="shared" si="101"/>
        <v>0.18452227183821085</v>
      </c>
      <c r="AJ449">
        <f t="shared" si="102"/>
        <v>0.24675174461194432</v>
      </c>
      <c r="AK449">
        <f t="shared" si="103"/>
        <v>0.26883527118757983</v>
      </c>
      <c r="AL449">
        <f t="shared" si="104"/>
        <v>0.19813448759373287</v>
      </c>
      <c r="AM449">
        <f t="shared" si="105"/>
        <v>0.31470205924608335</v>
      </c>
      <c r="AN449">
        <f t="shared" si="106"/>
        <v>0.34340905025934537</v>
      </c>
    </row>
    <row r="450" spans="1:40" x14ac:dyDescent="0.25">
      <c r="A450" t="s">
        <v>454</v>
      </c>
      <c r="B450">
        <v>30.9</v>
      </c>
      <c r="C450">
        <v>7.8402000000000003</v>
      </c>
      <c r="D450" s="1">
        <v>2.3209999999999999E-6</v>
      </c>
      <c r="E450">
        <v>240</v>
      </c>
      <c r="G450">
        <v>0</v>
      </c>
      <c r="H450">
        <v>2</v>
      </c>
      <c r="I450">
        <v>0</v>
      </c>
      <c r="J450">
        <v>3</v>
      </c>
      <c r="K450">
        <v>3</v>
      </c>
      <c r="L450">
        <v>5</v>
      </c>
      <c r="M450" t="s">
        <v>11</v>
      </c>
      <c r="N450">
        <v>2</v>
      </c>
      <c r="O450">
        <v>5</v>
      </c>
      <c r="P450">
        <v>2</v>
      </c>
      <c r="Q450">
        <v>2</v>
      </c>
      <c r="R450">
        <v>6</v>
      </c>
      <c r="S450">
        <v>9</v>
      </c>
      <c r="T450" t="s">
        <v>11</v>
      </c>
      <c r="U450">
        <v>10</v>
      </c>
      <c r="V450">
        <v>30</v>
      </c>
      <c r="W450">
        <v>6</v>
      </c>
      <c r="X450">
        <v>20</v>
      </c>
      <c r="Y450">
        <v>49</v>
      </c>
      <c r="Z450">
        <v>58</v>
      </c>
      <c r="AA450" t="s">
        <v>11</v>
      </c>
      <c r="AB450">
        <v>42</v>
      </c>
      <c r="AC450">
        <f t="shared" si="107"/>
        <v>26.827000000000002</v>
      </c>
      <c r="AD450">
        <f t="shared" si="108"/>
        <v>128.22</v>
      </c>
      <c r="AE450">
        <f t="shared" si="109"/>
        <v>29.433</v>
      </c>
      <c r="AF450">
        <f t="shared" si="110"/>
        <v>65.507000000000005</v>
      </c>
      <c r="AG450">
        <f t="shared" si="111"/>
        <v>145.16999999999999</v>
      </c>
      <c r="AH450">
        <f t="shared" si="112"/>
        <v>138.80000000000001</v>
      </c>
      <c r="AI450">
        <f t="shared" si="101"/>
        <v>0.37275878778842209</v>
      </c>
      <c r="AJ450">
        <f t="shared" si="102"/>
        <v>0.23397285914833879</v>
      </c>
      <c r="AK450">
        <f t="shared" si="103"/>
        <v>0.20385281826521251</v>
      </c>
      <c r="AL450">
        <f t="shared" si="104"/>
        <v>0.30531088280641761</v>
      </c>
      <c r="AM450">
        <f t="shared" si="105"/>
        <v>0.33753530343734933</v>
      </c>
      <c r="AN450">
        <f t="shared" si="106"/>
        <v>0.41786743515850139</v>
      </c>
    </row>
    <row r="451" spans="1:40" x14ac:dyDescent="0.25">
      <c r="A451" t="s">
        <v>455</v>
      </c>
      <c r="B451">
        <v>30.9</v>
      </c>
      <c r="C451">
        <v>7.8609</v>
      </c>
      <c r="D451" s="1">
        <v>3.1350000000000001E-6</v>
      </c>
      <c r="E451">
        <v>240</v>
      </c>
      <c r="G451">
        <v>1</v>
      </c>
      <c r="H451">
        <v>9</v>
      </c>
      <c r="I451">
        <v>0</v>
      </c>
      <c r="J451">
        <v>0</v>
      </c>
      <c r="K451">
        <v>6</v>
      </c>
      <c r="L451">
        <v>7</v>
      </c>
      <c r="M451" t="s">
        <v>11</v>
      </c>
      <c r="N451">
        <v>0</v>
      </c>
      <c r="O451">
        <v>1</v>
      </c>
      <c r="P451">
        <v>1</v>
      </c>
      <c r="Q451">
        <v>1</v>
      </c>
      <c r="R451">
        <v>8</v>
      </c>
      <c r="S451">
        <v>6</v>
      </c>
      <c r="T451" t="s">
        <v>11</v>
      </c>
      <c r="U451">
        <v>4</v>
      </c>
      <c r="V451">
        <v>27</v>
      </c>
      <c r="W451">
        <v>4</v>
      </c>
      <c r="X451">
        <v>15.5</v>
      </c>
      <c r="Y451">
        <v>50.5</v>
      </c>
      <c r="Z451">
        <v>41</v>
      </c>
      <c r="AA451" t="s">
        <v>11</v>
      </c>
      <c r="AB451">
        <v>43</v>
      </c>
      <c r="AC451">
        <f t="shared" si="107"/>
        <v>26.557000000000002</v>
      </c>
      <c r="AD451">
        <f t="shared" si="108"/>
        <v>126.755</v>
      </c>
      <c r="AE451">
        <f t="shared" si="109"/>
        <v>29.107999999999997</v>
      </c>
      <c r="AF451">
        <f t="shared" si="110"/>
        <v>65.402000000000001</v>
      </c>
      <c r="AG451">
        <f t="shared" si="111"/>
        <v>144.16999999999999</v>
      </c>
      <c r="AH451">
        <f t="shared" si="112"/>
        <v>137.82499999999999</v>
      </c>
      <c r="AI451">
        <f t="shared" si="101"/>
        <v>0.15061942237451517</v>
      </c>
      <c r="AJ451">
        <f t="shared" si="102"/>
        <v>0.2130093487436393</v>
      </c>
      <c r="AK451">
        <f t="shared" si="103"/>
        <v>0.1374192661811186</v>
      </c>
      <c r="AL451">
        <f t="shared" si="104"/>
        <v>0.23699581052567201</v>
      </c>
      <c r="AM451">
        <f t="shared" si="105"/>
        <v>0.35028091836026914</v>
      </c>
      <c r="AN451">
        <f t="shared" si="106"/>
        <v>0.29747868674043171</v>
      </c>
    </row>
    <row r="452" spans="1:40" x14ac:dyDescent="0.25">
      <c r="A452" t="s">
        <v>456</v>
      </c>
      <c r="B452">
        <v>30.9</v>
      </c>
      <c r="C452">
        <v>7.8783000000000003</v>
      </c>
      <c r="D452" s="1">
        <v>3.0299999999999998E-6</v>
      </c>
      <c r="E452">
        <v>240</v>
      </c>
      <c r="G452">
        <v>0</v>
      </c>
      <c r="H452">
        <v>1</v>
      </c>
      <c r="I452">
        <v>0</v>
      </c>
      <c r="J452">
        <v>1</v>
      </c>
      <c r="K452">
        <v>5</v>
      </c>
      <c r="L452">
        <v>8</v>
      </c>
      <c r="M452" t="s">
        <v>11</v>
      </c>
      <c r="N452">
        <v>1</v>
      </c>
      <c r="O452">
        <v>7</v>
      </c>
      <c r="P452">
        <v>0</v>
      </c>
      <c r="Q452">
        <v>6</v>
      </c>
      <c r="R452">
        <v>13</v>
      </c>
      <c r="S452">
        <v>10</v>
      </c>
      <c r="T452" t="s">
        <v>11</v>
      </c>
      <c r="U452">
        <v>5</v>
      </c>
      <c r="V452">
        <v>26</v>
      </c>
      <c r="W452">
        <v>8</v>
      </c>
      <c r="X452">
        <v>18.5</v>
      </c>
      <c r="Y452">
        <v>64.5</v>
      </c>
      <c r="Z452">
        <v>49</v>
      </c>
      <c r="AA452" t="s">
        <v>11</v>
      </c>
      <c r="AB452">
        <v>44</v>
      </c>
      <c r="AC452">
        <f t="shared" si="107"/>
        <v>26.286999999999999</v>
      </c>
      <c r="AD452">
        <f t="shared" si="108"/>
        <v>125.28999999999999</v>
      </c>
      <c r="AE452">
        <f t="shared" si="109"/>
        <v>28.782999999999998</v>
      </c>
      <c r="AF452">
        <f t="shared" si="110"/>
        <v>65.296999999999997</v>
      </c>
      <c r="AG452">
        <f t="shared" si="111"/>
        <v>143.16999999999999</v>
      </c>
      <c r="AH452">
        <f t="shared" si="112"/>
        <v>136.85</v>
      </c>
      <c r="AI452">
        <f t="shared" si="101"/>
        <v>0.1902080876478868</v>
      </c>
      <c r="AJ452">
        <f t="shared" si="102"/>
        <v>0.20751855694788093</v>
      </c>
      <c r="AK452">
        <f t="shared" si="103"/>
        <v>0.27794184066983985</v>
      </c>
      <c r="AL452">
        <f t="shared" si="104"/>
        <v>0.28332082637793465</v>
      </c>
      <c r="AM452">
        <f t="shared" si="105"/>
        <v>0.45051337570720129</v>
      </c>
      <c r="AN452">
        <f t="shared" si="106"/>
        <v>0.35805626598465473</v>
      </c>
    </row>
    <row r="453" spans="1:40" x14ac:dyDescent="0.25">
      <c r="A453" t="s">
        <v>457</v>
      </c>
      <c r="B453">
        <v>30.9</v>
      </c>
      <c r="C453">
        <v>7.9013</v>
      </c>
      <c r="D453" s="1">
        <v>3.1269999999999999E-6</v>
      </c>
      <c r="E453">
        <v>240</v>
      </c>
      <c r="G453">
        <v>2</v>
      </c>
      <c r="H453">
        <v>2</v>
      </c>
      <c r="I453">
        <v>0</v>
      </c>
      <c r="J453">
        <v>1</v>
      </c>
      <c r="K453">
        <v>1</v>
      </c>
      <c r="L453">
        <v>1</v>
      </c>
      <c r="M453" t="s">
        <v>11</v>
      </c>
      <c r="N453">
        <v>0</v>
      </c>
      <c r="O453">
        <v>5</v>
      </c>
      <c r="P453">
        <v>0</v>
      </c>
      <c r="Q453">
        <v>2</v>
      </c>
      <c r="R453">
        <v>9</v>
      </c>
      <c r="S453">
        <v>8</v>
      </c>
      <c r="T453" t="s">
        <v>11</v>
      </c>
      <c r="U453">
        <v>6</v>
      </c>
      <c r="V453">
        <v>31</v>
      </c>
      <c r="W453">
        <v>5</v>
      </c>
      <c r="X453">
        <v>18</v>
      </c>
      <c r="Y453">
        <v>49</v>
      </c>
      <c r="Z453">
        <v>37</v>
      </c>
      <c r="AA453" t="s">
        <v>11</v>
      </c>
      <c r="AB453">
        <v>45</v>
      </c>
      <c r="AC453">
        <f t="shared" si="107"/>
        <v>26.017000000000003</v>
      </c>
      <c r="AD453">
        <f t="shared" si="108"/>
        <v>123.825</v>
      </c>
      <c r="AE453">
        <f t="shared" si="109"/>
        <v>28.457999999999998</v>
      </c>
      <c r="AF453">
        <f t="shared" si="110"/>
        <v>65.192000000000007</v>
      </c>
      <c r="AG453">
        <f t="shared" si="111"/>
        <v>142.16999999999999</v>
      </c>
      <c r="AH453">
        <f t="shared" si="112"/>
        <v>135.875</v>
      </c>
      <c r="AI453">
        <f t="shared" ref="AI453:AI508" si="113">U453/AC453</f>
        <v>0.23061844178806162</v>
      </c>
      <c r="AJ453">
        <f t="shared" ref="AJ453:AJ508" si="114">V453/AD453</f>
        <v>0.25035332121946297</v>
      </c>
      <c r="AK453">
        <f t="shared" ref="AK453:AK508" si="115">W453/AE453</f>
        <v>0.1756975191510296</v>
      </c>
      <c r="AL453">
        <f t="shared" ref="AL453:AL508" si="116">X453/AF453</f>
        <v>0.27610749785249722</v>
      </c>
      <c r="AM453">
        <f t="shared" ref="AM453:AM508" si="117">Y453/AG453</f>
        <v>0.34465780403742002</v>
      </c>
      <c r="AN453">
        <f t="shared" ref="AN453:AN508" si="118">Z453/AH453</f>
        <v>0.27230910763569455</v>
      </c>
    </row>
    <row r="454" spans="1:40" x14ac:dyDescent="0.25">
      <c r="A454" t="s">
        <v>458</v>
      </c>
      <c r="B454">
        <v>30.9</v>
      </c>
      <c r="C454">
        <v>7.9215</v>
      </c>
      <c r="D454" s="1">
        <v>2.5450000000000002E-6</v>
      </c>
      <c r="E454">
        <v>240</v>
      </c>
      <c r="G454">
        <v>1</v>
      </c>
      <c r="H454">
        <v>3</v>
      </c>
      <c r="I454">
        <v>0</v>
      </c>
      <c r="J454">
        <v>2</v>
      </c>
      <c r="K454">
        <v>7</v>
      </c>
      <c r="L454">
        <v>5</v>
      </c>
      <c r="M454" t="s">
        <v>11</v>
      </c>
      <c r="N454">
        <v>0</v>
      </c>
      <c r="O454">
        <v>7</v>
      </c>
      <c r="P454">
        <v>0</v>
      </c>
      <c r="Q454">
        <v>0</v>
      </c>
      <c r="R454">
        <v>8</v>
      </c>
      <c r="S454">
        <v>9</v>
      </c>
      <c r="T454" t="s">
        <v>11</v>
      </c>
      <c r="U454">
        <v>7</v>
      </c>
      <c r="V454">
        <v>36</v>
      </c>
      <c r="W454">
        <v>4</v>
      </c>
      <c r="X454">
        <v>19</v>
      </c>
      <c r="Y454">
        <v>56</v>
      </c>
      <c r="Z454">
        <v>54</v>
      </c>
      <c r="AA454" t="s">
        <v>11</v>
      </c>
      <c r="AB454">
        <v>46</v>
      </c>
      <c r="AC454">
        <f t="shared" si="107"/>
        <v>25.747</v>
      </c>
      <c r="AD454">
        <f t="shared" si="108"/>
        <v>122.36</v>
      </c>
      <c r="AE454">
        <f t="shared" si="109"/>
        <v>28.132999999999996</v>
      </c>
      <c r="AF454">
        <f t="shared" si="110"/>
        <v>65.087000000000003</v>
      </c>
      <c r="AG454">
        <f t="shared" si="111"/>
        <v>141.16999999999999</v>
      </c>
      <c r="AH454">
        <f t="shared" si="112"/>
        <v>134.9</v>
      </c>
      <c r="AI454">
        <f t="shared" si="113"/>
        <v>0.27187633510700276</v>
      </c>
      <c r="AJ454">
        <f t="shared" si="114"/>
        <v>0.29421379535796011</v>
      </c>
      <c r="AK454">
        <f t="shared" si="115"/>
        <v>0.14218177940496929</v>
      </c>
      <c r="AL454">
        <f t="shared" si="116"/>
        <v>0.29191697266735289</v>
      </c>
      <c r="AM454">
        <f t="shared" si="117"/>
        <v>0.39668484805553589</v>
      </c>
      <c r="AN454">
        <f t="shared" si="118"/>
        <v>0.40029651593773163</v>
      </c>
    </row>
    <row r="455" spans="1:40" x14ac:dyDescent="0.25">
      <c r="A455" t="s">
        <v>459</v>
      </c>
      <c r="B455">
        <v>30.9</v>
      </c>
      <c r="C455">
        <v>7.9401999999999999</v>
      </c>
      <c r="D455" s="1">
        <v>3.1269999999999999E-6</v>
      </c>
      <c r="E455">
        <v>240</v>
      </c>
      <c r="G455">
        <v>0</v>
      </c>
      <c r="H455">
        <v>2</v>
      </c>
      <c r="I455">
        <v>0</v>
      </c>
      <c r="J455">
        <v>0</v>
      </c>
      <c r="K455">
        <v>4</v>
      </c>
      <c r="L455">
        <v>2</v>
      </c>
      <c r="M455" t="s">
        <v>11</v>
      </c>
      <c r="N455">
        <v>1</v>
      </c>
      <c r="O455">
        <v>4</v>
      </c>
      <c r="P455">
        <v>0</v>
      </c>
      <c r="Q455">
        <v>1</v>
      </c>
      <c r="R455">
        <v>11</v>
      </c>
      <c r="S455">
        <v>6</v>
      </c>
      <c r="T455" t="s">
        <v>11</v>
      </c>
      <c r="U455">
        <v>12</v>
      </c>
      <c r="V455">
        <v>21</v>
      </c>
      <c r="W455">
        <v>8</v>
      </c>
      <c r="X455">
        <v>15.5</v>
      </c>
      <c r="Y455">
        <v>50</v>
      </c>
      <c r="Z455">
        <v>43</v>
      </c>
      <c r="AA455" t="s">
        <v>11</v>
      </c>
      <c r="AB455">
        <v>47</v>
      </c>
      <c r="AC455">
        <f t="shared" si="107"/>
        <v>25.477</v>
      </c>
      <c r="AD455">
        <f t="shared" si="108"/>
        <v>120.895</v>
      </c>
      <c r="AE455">
        <f t="shared" si="109"/>
        <v>27.808</v>
      </c>
      <c r="AF455">
        <f t="shared" si="110"/>
        <v>64.981999999999999</v>
      </c>
      <c r="AG455">
        <f t="shared" si="111"/>
        <v>140.16999999999999</v>
      </c>
      <c r="AH455">
        <f t="shared" si="112"/>
        <v>133.92500000000001</v>
      </c>
      <c r="AI455">
        <f t="shared" si="113"/>
        <v>0.47101307061270947</v>
      </c>
      <c r="AJ455">
        <f t="shared" si="114"/>
        <v>0.17370445427850614</v>
      </c>
      <c r="AK455">
        <f t="shared" si="115"/>
        <v>0.28768699654775604</v>
      </c>
      <c r="AL455">
        <f t="shared" si="116"/>
        <v>0.23852759225631714</v>
      </c>
      <c r="AM455">
        <f t="shared" si="117"/>
        <v>0.3567097096382964</v>
      </c>
      <c r="AN455">
        <f t="shared" si="118"/>
        <v>0.32107522867276456</v>
      </c>
    </row>
    <row r="456" spans="1:40" x14ac:dyDescent="0.25">
      <c r="A456" t="s">
        <v>460</v>
      </c>
      <c r="B456">
        <v>30.9</v>
      </c>
      <c r="C456">
        <v>7.9585999999999997</v>
      </c>
      <c r="D456" s="1">
        <v>3.1130000000000001E-6</v>
      </c>
      <c r="E456">
        <v>240</v>
      </c>
      <c r="G456">
        <v>0</v>
      </c>
      <c r="H456">
        <v>4</v>
      </c>
      <c r="I456">
        <v>1</v>
      </c>
      <c r="J456">
        <v>1</v>
      </c>
      <c r="K456">
        <v>4</v>
      </c>
      <c r="L456">
        <v>5</v>
      </c>
      <c r="M456" t="s">
        <v>11</v>
      </c>
      <c r="N456">
        <v>1</v>
      </c>
      <c r="O456">
        <v>3</v>
      </c>
      <c r="P456">
        <v>3</v>
      </c>
      <c r="Q456">
        <v>4</v>
      </c>
      <c r="R456">
        <v>11</v>
      </c>
      <c r="S456">
        <v>9</v>
      </c>
      <c r="T456" t="s">
        <v>11</v>
      </c>
      <c r="U456">
        <v>11</v>
      </c>
      <c r="V456">
        <v>35</v>
      </c>
      <c r="W456">
        <v>11</v>
      </c>
      <c r="X456">
        <v>19</v>
      </c>
      <c r="Y456">
        <v>54.5</v>
      </c>
      <c r="Z456">
        <v>48</v>
      </c>
      <c r="AA456" t="s">
        <v>11</v>
      </c>
      <c r="AB456">
        <v>48</v>
      </c>
      <c r="AC456">
        <f t="shared" si="107"/>
        <v>25.207000000000001</v>
      </c>
      <c r="AD456">
        <f t="shared" si="108"/>
        <v>119.42999999999999</v>
      </c>
      <c r="AE456">
        <f t="shared" si="109"/>
        <v>27.482999999999997</v>
      </c>
      <c r="AF456">
        <f t="shared" si="110"/>
        <v>64.876999999999995</v>
      </c>
      <c r="AG456">
        <f t="shared" si="111"/>
        <v>139.16999999999999</v>
      </c>
      <c r="AH456">
        <f t="shared" si="112"/>
        <v>132.94999999999999</v>
      </c>
      <c r="AI456">
        <f t="shared" si="113"/>
        <v>0.43638671797516559</v>
      </c>
      <c r="AJ456">
        <f t="shared" si="114"/>
        <v>0.2930586954701499</v>
      </c>
      <c r="AK456">
        <f t="shared" si="115"/>
        <v>0.40024742568133032</v>
      </c>
      <c r="AL456">
        <f t="shared" si="116"/>
        <v>0.29286187709049433</v>
      </c>
      <c r="AM456">
        <f t="shared" si="117"/>
        <v>0.39160738664942163</v>
      </c>
      <c r="AN456">
        <f t="shared" si="118"/>
        <v>0.36103798420458821</v>
      </c>
    </row>
    <row r="457" spans="1:40" x14ac:dyDescent="0.25">
      <c r="A457" t="s">
        <v>461</v>
      </c>
      <c r="B457">
        <v>30.9</v>
      </c>
      <c r="C457">
        <v>7.9813000000000001</v>
      </c>
      <c r="D457" s="1">
        <v>3.0699999999999998E-6</v>
      </c>
      <c r="E457">
        <v>240</v>
      </c>
      <c r="G457">
        <v>1</v>
      </c>
      <c r="H457">
        <v>5</v>
      </c>
      <c r="I457">
        <v>2</v>
      </c>
      <c r="J457">
        <v>1</v>
      </c>
      <c r="K457">
        <v>2</v>
      </c>
      <c r="L457">
        <v>7</v>
      </c>
      <c r="M457" t="s">
        <v>11</v>
      </c>
      <c r="N457">
        <v>1</v>
      </c>
      <c r="O457">
        <v>2</v>
      </c>
      <c r="P457">
        <v>0</v>
      </c>
      <c r="Q457">
        <v>1</v>
      </c>
      <c r="R457">
        <v>10</v>
      </c>
      <c r="S457">
        <v>5</v>
      </c>
      <c r="T457" t="s">
        <v>11</v>
      </c>
      <c r="U457">
        <v>7</v>
      </c>
      <c r="V457">
        <v>27</v>
      </c>
      <c r="W457">
        <v>8</v>
      </c>
      <c r="X457">
        <v>16</v>
      </c>
      <c r="Y457">
        <v>43.5</v>
      </c>
      <c r="Z457">
        <v>44</v>
      </c>
      <c r="AA457" t="s">
        <v>11</v>
      </c>
      <c r="AB457">
        <v>49</v>
      </c>
      <c r="AC457">
        <f t="shared" si="107"/>
        <v>24.937000000000001</v>
      </c>
      <c r="AD457">
        <f t="shared" si="108"/>
        <v>117.96499999999999</v>
      </c>
      <c r="AE457">
        <f t="shared" si="109"/>
        <v>27.157999999999998</v>
      </c>
      <c r="AF457">
        <f t="shared" si="110"/>
        <v>64.772000000000006</v>
      </c>
      <c r="AG457">
        <f t="shared" si="111"/>
        <v>138.16999999999999</v>
      </c>
      <c r="AH457">
        <f t="shared" si="112"/>
        <v>131.97499999999999</v>
      </c>
      <c r="AI457">
        <f t="shared" si="113"/>
        <v>0.2807073826041625</v>
      </c>
      <c r="AJ457">
        <f t="shared" si="114"/>
        <v>0.22888144788708517</v>
      </c>
      <c r="AK457">
        <f t="shared" si="115"/>
        <v>0.29457250165697035</v>
      </c>
      <c r="AL457">
        <f t="shared" si="116"/>
        <v>0.24702031742110786</v>
      </c>
      <c r="AM457">
        <f t="shared" si="117"/>
        <v>0.31482955779112692</v>
      </c>
      <c r="AN457">
        <f t="shared" si="118"/>
        <v>0.33339647660541771</v>
      </c>
    </row>
    <row r="458" spans="1:40" x14ac:dyDescent="0.25">
      <c r="A458" t="s">
        <v>462</v>
      </c>
      <c r="B458">
        <v>30.9</v>
      </c>
      <c r="C458">
        <v>8.0027000000000008</v>
      </c>
      <c r="D458" s="1">
        <v>3.1219999999999999E-6</v>
      </c>
      <c r="E458">
        <v>240</v>
      </c>
      <c r="G458">
        <v>1</v>
      </c>
      <c r="H458">
        <v>3</v>
      </c>
      <c r="I458">
        <v>1</v>
      </c>
      <c r="J458">
        <v>3</v>
      </c>
      <c r="K458">
        <v>2</v>
      </c>
      <c r="L458">
        <v>0.5</v>
      </c>
      <c r="M458" t="s">
        <v>11</v>
      </c>
      <c r="N458">
        <v>0</v>
      </c>
      <c r="O458">
        <v>5</v>
      </c>
      <c r="P458">
        <v>2</v>
      </c>
      <c r="Q458">
        <v>2</v>
      </c>
      <c r="R458">
        <v>4</v>
      </c>
      <c r="S458">
        <v>9</v>
      </c>
      <c r="T458" t="s">
        <v>11</v>
      </c>
      <c r="U458">
        <v>6</v>
      </c>
      <c r="V458">
        <v>39</v>
      </c>
      <c r="W458">
        <v>10</v>
      </c>
      <c r="X458">
        <v>16</v>
      </c>
      <c r="Y458">
        <v>62</v>
      </c>
      <c r="Z458">
        <v>45.5</v>
      </c>
      <c r="AA458" t="s">
        <v>11</v>
      </c>
      <c r="AB458">
        <v>50</v>
      </c>
      <c r="AC458">
        <f t="shared" si="107"/>
        <v>24.667000000000002</v>
      </c>
      <c r="AD458">
        <f t="shared" si="108"/>
        <v>116.5</v>
      </c>
      <c r="AE458">
        <f t="shared" si="109"/>
        <v>26.832999999999998</v>
      </c>
      <c r="AF458">
        <f t="shared" si="110"/>
        <v>64.667000000000002</v>
      </c>
      <c r="AG458">
        <f t="shared" si="111"/>
        <v>137.16999999999999</v>
      </c>
      <c r="AH458">
        <f t="shared" si="112"/>
        <v>131</v>
      </c>
      <c r="AI458">
        <f t="shared" si="113"/>
        <v>0.24323995621680786</v>
      </c>
      <c r="AJ458">
        <f t="shared" si="114"/>
        <v>0.33476394849785407</v>
      </c>
      <c r="AK458">
        <f t="shared" si="115"/>
        <v>0.37267543696194988</v>
      </c>
      <c r="AL458">
        <f t="shared" si="116"/>
        <v>0.24742140504430388</v>
      </c>
      <c r="AM458">
        <f t="shared" si="117"/>
        <v>0.45199387621199977</v>
      </c>
      <c r="AN458">
        <f t="shared" si="118"/>
        <v>0.34732824427480918</v>
      </c>
    </row>
    <row r="459" spans="1:40" x14ac:dyDescent="0.25">
      <c r="A459" t="s">
        <v>463</v>
      </c>
      <c r="B459">
        <v>30.9</v>
      </c>
      <c r="C459">
        <v>8.0212000000000003</v>
      </c>
      <c r="D459" s="1">
        <v>3.1319999999999998E-6</v>
      </c>
      <c r="E459">
        <v>240</v>
      </c>
      <c r="G459">
        <v>0</v>
      </c>
      <c r="H459">
        <v>5</v>
      </c>
      <c r="I459">
        <v>0</v>
      </c>
      <c r="J459">
        <v>2</v>
      </c>
      <c r="K459">
        <v>5</v>
      </c>
      <c r="L459">
        <v>6</v>
      </c>
      <c r="M459" t="s">
        <v>11</v>
      </c>
      <c r="N459">
        <v>1</v>
      </c>
      <c r="O459">
        <v>4</v>
      </c>
      <c r="P459">
        <v>2</v>
      </c>
      <c r="Q459">
        <v>1</v>
      </c>
      <c r="R459">
        <v>2</v>
      </c>
      <c r="S459">
        <v>9</v>
      </c>
      <c r="T459" t="s">
        <v>11</v>
      </c>
      <c r="U459">
        <v>8.5</v>
      </c>
      <c r="V459">
        <v>39</v>
      </c>
      <c r="W459">
        <v>6</v>
      </c>
      <c r="X459">
        <v>11</v>
      </c>
      <c r="Y459">
        <v>40.5</v>
      </c>
      <c r="Z459">
        <v>38</v>
      </c>
      <c r="AA459" t="s">
        <v>11</v>
      </c>
      <c r="AB459">
        <v>51</v>
      </c>
      <c r="AC459">
        <f t="shared" si="107"/>
        <v>24.396999999999998</v>
      </c>
      <c r="AD459">
        <f t="shared" si="108"/>
        <v>115.035</v>
      </c>
      <c r="AE459">
        <f t="shared" si="109"/>
        <v>26.507999999999999</v>
      </c>
      <c r="AF459">
        <f t="shared" si="110"/>
        <v>64.561999999999998</v>
      </c>
      <c r="AG459">
        <f t="shared" si="111"/>
        <v>136.16999999999999</v>
      </c>
      <c r="AH459">
        <f t="shared" si="112"/>
        <v>130.02500000000001</v>
      </c>
      <c r="AI459">
        <f t="shared" si="113"/>
        <v>0.3484034922326516</v>
      </c>
      <c r="AJ459">
        <f t="shared" si="114"/>
        <v>0.3390272525753032</v>
      </c>
      <c r="AK459">
        <f t="shared" si="115"/>
        <v>0.22634676324128566</v>
      </c>
      <c r="AL459">
        <f t="shared" si="116"/>
        <v>0.170378860630092</v>
      </c>
      <c r="AM459">
        <f t="shared" si="117"/>
        <v>0.29742233972240584</v>
      </c>
      <c r="AN459">
        <f t="shared" si="118"/>
        <v>0.29225149009805806</v>
      </c>
    </row>
    <row r="460" spans="1:40" x14ac:dyDescent="0.25">
      <c r="A460" t="s">
        <v>464</v>
      </c>
      <c r="B460">
        <v>30.9</v>
      </c>
      <c r="C460">
        <v>8.0420999999999996</v>
      </c>
      <c r="D460" s="1">
        <v>3.1209999999999998E-6</v>
      </c>
      <c r="E460">
        <v>240</v>
      </c>
      <c r="G460">
        <v>0</v>
      </c>
      <c r="H460">
        <v>2</v>
      </c>
      <c r="I460">
        <v>2</v>
      </c>
      <c r="J460">
        <v>2</v>
      </c>
      <c r="K460">
        <v>3</v>
      </c>
      <c r="L460">
        <v>3</v>
      </c>
      <c r="M460" t="s">
        <v>11</v>
      </c>
      <c r="N460">
        <v>1</v>
      </c>
      <c r="O460">
        <v>8</v>
      </c>
      <c r="P460">
        <v>1</v>
      </c>
      <c r="Q460">
        <v>3</v>
      </c>
      <c r="R460">
        <v>5</v>
      </c>
      <c r="S460">
        <v>7</v>
      </c>
      <c r="T460" t="s">
        <v>11</v>
      </c>
      <c r="U460">
        <v>7</v>
      </c>
      <c r="V460">
        <v>46</v>
      </c>
      <c r="W460">
        <v>7</v>
      </c>
      <c r="X460">
        <v>17</v>
      </c>
      <c r="Y460">
        <v>44</v>
      </c>
      <c r="Z460">
        <v>52</v>
      </c>
      <c r="AA460" t="s">
        <v>11</v>
      </c>
      <c r="AB460">
        <v>52</v>
      </c>
      <c r="AC460">
        <f t="shared" si="107"/>
        <v>24.127000000000002</v>
      </c>
      <c r="AD460">
        <f t="shared" si="108"/>
        <v>113.57</v>
      </c>
      <c r="AE460">
        <f t="shared" si="109"/>
        <v>26.182999999999996</v>
      </c>
      <c r="AF460">
        <f t="shared" si="110"/>
        <v>64.457000000000008</v>
      </c>
      <c r="AG460">
        <f t="shared" si="111"/>
        <v>135.16999999999999</v>
      </c>
      <c r="AH460">
        <f t="shared" si="112"/>
        <v>129.05000000000001</v>
      </c>
      <c r="AI460">
        <f t="shared" si="113"/>
        <v>0.29013138807145517</v>
      </c>
      <c r="AJ460">
        <f t="shared" si="114"/>
        <v>0.40503654134014266</v>
      </c>
      <c r="AK460">
        <f t="shared" si="115"/>
        <v>0.26734904327235232</v>
      </c>
      <c r="AL460">
        <f t="shared" si="116"/>
        <v>0.26374171928572532</v>
      </c>
      <c r="AM460">
        <f t="shared" si="117"/>
        <v>0.32551601686764819</v>
      </c>
      <c r="AN460">
        <f t="shared" si="118"/>
        <v>0.40294459511817121</v>
      </c>
    </row>
    <row r="461" spans="1:40" x14ac:dyDescent="0.25">
      <c r="A461" t="s">
        <v>465</v>
      </c>
      <c r="B461">
        <v>30.9</v>
      </c>
      <c r="C461">
        <v>8.0593000000000004</v>
      </c>
      <c r="D461" s="1">
        <v>2.8629999999999999E-6</v>
      </c>
      <c r="E461">
        <v>240</v>
      </c>
      <c r="G461">
        <v>0</v>
      </c>
      <c r="H461">
        <v>1</v>
      </c>
      <c r="I461">
        <v>2</v>
      </c>
      <c r="J461">
        <v>3</v>
      </c>
      <c r="K461">
        <v>7</v>
      </c>
      <c r="L461">
        <v>4</v>
      </c>
      <c r="M461" t="s">
        <v>11</v>
      </c>
      <c r="N461">
        <v>0</v>
      </c>
      <c r="O461">
        <v>6</v>
      </c>
      <c r="P461">
        <v>1</v>
      </c>
      <c r="Q461">
        <v>3</v>
      </c>
      <c r="R461">
        <v>6</v>
      </c>
      <c r="S461">
        <v>8</v>
      </c>
      <c r="T461" t="s">
        <v>11</v>
      </c>
      <c r="U461">
        <v>5</v>
      </c>
      <c r="V461">
        <v>29</v>
      </c>
      <c r="W461">
        <v>11</v>
      </c>
      <c r="X461">
        <v>24</v>
      </c>
      <c r="Y461">
        <v>58</v>
      </c>
      <c r="Z461">
        <v>49</v>
      </c>
      <c r="AA461" t="s">
        <v>11</v>
      </c>
      <c r="AB461">
        <v>53</v>
      </c>
      <c r="AC461">
        <f t="shared" si="107"/>
        <v>23.856999999999999</v>
      </c>
      <c r="AD461">
        <f t="shared" si="108"/>
        <v>112.10499999999999</v>
      </c>
      <c r="AE461">
        <f t="shared" si="109"/>
        <v>25.857999999999997</v>
      </c>
      <c r="AF461">
        <f t="shared" si="110"/>
        <v>64.352000000000004</v>
      </c>
      <c r="AG461">
        <f t="shared" si="111"/>
        <v>134.16999999999999</v>
      </c>
      <c r="AH461">
        <f t="shared" si="112"/>
        <v>128.07499999999999</v>
      </c>
      <c r="AI461">
        <f t="shared" si="113"/>
        <v>0.20958209330594796</v>
      </c>
      <c r="AJ461">
        <f t="shared" si="114"/>
        <v>0.25868605325364619</v>
      </c>
      <c r="AK461">
        <f t="shared" si="115"/>
        <v>0.42540026297470807</v>
      </c>
      <c r="AL461">
        <f t="shared" si="116"/>
        <v>0.37294878170064644</v>
      </c>
      <c r="AM461">
        <f t="shared" si="117"/>
        <v>0.43228739658642024</v>
      </c>
      <c r="AN461">
        <f t="shared" si="118"/>
        <v>0.38258832715205937</v>
      </c>
    </row>
    <row r="462" spans="1:40" x14ac:dyDescent="0.25">
      <c r="A462" t="s">
        <v>466</v>
      </c>
      <c r="B462">
        <v>30.9</v>
      </c>
      <c r="C462">
        <v>8.0805000000000007</v>
      </c>
      <c r="D462" s="1">
        <v>3.1410000000000001E-6</v>
      </c>
      <c r="E462">
        <v>240</v>
      </c>
      <c r="G462">
        <v>0</v>
      </c>
      <c r="H462">
        <v>4</v>
      </c>
      <c r="I462">
        <v>1</v>
      </c>
      <c r="J462">
        <v>2</v>
      </c>
      <c r="K462">
        <v>2</v>
      </c>
      <c r="L462">
        <v>3</v>
      </c>
      <c r="M462" t="s">
        <v>11</v>
      </c>
      <c r="N462">
        <v>2</v>
      </c>
      <c r="O462">
        <v>5</v>
      </c>
      <c r="P462">
        <v>0</v>
      </c>
      <c r="Q462">
        <v>3</v>
      </c>
      <c r="R462">
        <v>7</v>
      </c>
      <c r="S462">
        <v>4</v>
      </c>
      <c r="T462" t="s">
        <v>11</v>
      </c>
      <c r="U462">
        <v>8</v>
      </c>
      <c r="V462">
        <v>40</v>
      </c>
      <c r="W462">
        <v>6</v>
      </c>
      <c r="X462">
        <v>21</v>
      </c>
      <c r="Y462">
        <v>51</v>
      </c>
      <c r="Z462">
        <v>36</v>
      </c>
      <c r="AA462" t="s">
        <v>11</v>
      </c>
      <c r="AB462">
        <v>54</v>
      </c>
      <c r="AC462">
        <f t="shared" si="107"/>
        <v>23.587</v>
      </c>
      <c r="AD462">
        <f t="shared" si="108"/>
        <v>110.64</v>
      </c>
      <c r="AE462">
        <f t="shared" si="109"/>
        <v>25.532999999999998</v>
      </c>
      <c r="AF462">
        <f t="shared" si="110"/>
        <v>64.247</v>
      </c>
      <c r="AG462">
        <f t="shared" si="111"/>
        <v>133.16999999999999</v>
      </c>
      <c r="AH462">
        <f t="shared" si="112"/>
        <v>127.1</v>
      </c>
      <c r="AI462">
        <f t="shared" si="113"/>
        <v>0.33916988171450374</v>
      </c>
      <c r="AJ462">
        <f t="shared" si="114"/>
        <v>0.36153289949385392</v>
      </c>
      <c r="AK462">
        <f t="shared" si="115"/>
        <v>0.23499001292445074</v>
      </c>
      <c r="AL462">
        <f t="shared" si="116"/>
        <v>0.32686351113670675</v>
      </c>
      <c r="AM462">
        <f t="shared" si="117"/>
        <v>0.38296913719306153</v>
      </c>
      <c r="AN462">
        <f t="shared" si="118"/>
        <v>0.2832415420928403</v>
      </c>
    </row>
    <row r="463" spans="1:40" x14ac:dyDescent="0.25">
      <c r="A463" t="s">
        <v>467</v>
      </c>
      <c r="B463">
        <v>30.9</v>
      </c>
      <c r="C463">
        <v>8.1004000000000005</v>
      </c>
      <c r="D463" s="1">
        <v>3.123E-6</v>
      </c>
      <c r="E463">
        <v>240</v>
      </c>
      <c r="G463">
        <v>0</v>
      </c>
      <c r="H463">
        <v>2</v>
      </c>
      <c r="I463">
        <v>0</v>
      </c>
      <c r="J463">
        <v>1</v>
      </c>
      <c r="K463">
        <v>2</v>
      </c>
      <c r="L463">
        <v>9</v>
      </c>
      <c r="M463" t="s">
        <v>11</v>
      </c>
      <c r="N463">
        <v>0</v>
      </c>
      <c r="O463">
        <v>2</v>
      </c>
      <c r="P463">
        <v>1</v>
      </c>
      <c r="Q463">
        <v>1</v>
      </c>
      <c r="R463">
        <v>5</v>
      </c>
      <c r="S463">
        <v>3</v>
      </c>
      <c r="T463" t="s">
        <v>11</v>
      </c>
      <c r="U463">
        <v>2</v>
      </c>
      <c r="V463">
        <v>41</v>
      </c>
      <c r="W463">
        <v>6</v>
      </c>
      <c r="X463">
        <v>19.5</v>
      </c>
      <c r="Y463">
        <v>44</v>
      </c>
      <c r="Z463">
        <v>56.5</v>
      </c>
      <c r="AA463" t="s">
        <v>11</v>
      </c>
      <c r="AB463">
        <v>55</v>
      </c>
      <c r="AC463">
        <f t="shared" si="107"/>
        <v>23.317</v>
      </c>
      <c r="AD463">
        <f t="shared" si="108"/>
        <v>109.175</v>
      </c>
      <c r="AE463">
        <f t="shared" si="109"/>
        <v>25.207999999999998</v>
      </c>
      <c r="AF463">
        <f t="shared" si="110"/>
        <v>64.141999999999996</v>
      </c>
      <c r="AG463">
        <f t="shared" si="111"/>
        <v>132.16999999999999</v>
      </c>
      <c r="AH463">
        <f t="shared" si="112"/>
        <v>126.125</v>
      </c>
      <c r="AI463">
        <f t="shared" si="113"/>
        <v>8.5774327743706302E-2</v>
      </c>
      <c r="AJ463">
        <f t="shared" si="114"/>
        <v>0.37554385161438059</v>
      </c>
      <c r="AK463">
        <f t="shared" si="115"/>
        <v>0.23801967629324025</v>
      </c>
      <c r="AL463">
        <f t="shared" si="116"/>
        <v>0.3040129712201054</v>
      </c>
      <c r="AM463">
        <f t="shared" si="117"/>
        <v>0.3329045925701748</v>
      </c>
      <c r="AN463">
        <f t="shared" si="118"/>
        <v>0.44796828543111994</v>
      </c>
    </row>
    <row r="464" spans="1:40" x14ac:dyDescent="0.25">
      <c r="A464" t="s">
        <v>468</v>
      </c>
      <c r="B464">
        <v>30.9</v>
      </c>
      <c r="C464">
        <v>8.1189999999999998</v>
      </c>
      <c r="D464" s="1">
        <v>2.3700000000000002E-6</v>
      </c>
      <c r="E464">
        <v>240</v>
      </c>
      <c r="G464">
        <v>0</v>
      </c>
      <c r="H464">
        <v>4</v>
      </c>
      <c r="I464">
        <v>0</v>
      </c>
      <c r="J464">
        <v>0</v>
      </c>
      <c r="K464">
        <v>1</v>
      </c>
      <c r="L464">
        <v>5</v>
      </c>
      <c r="M464" t="s">
        <v>11</v>
      </c>
      <c r="N464">
        <v>0</v>
      </c>
      <c r="O464">
        <v>4</v>
      </c>
      <c r="P464">
        <v>0</v>
      </c>
      <c r="Q464">
        <v>1</v>
      </c>
      <c r="R464">
        <v>5</v>
      </c>
      <c r="S464">
        <v>8</v>
      </c>
      <c r="T464" t="s">
        <v>11</v>
      </c>
      <c r="U464">
        <v>2</v>
      </c>
      <c r="V464">
        <v>38</v>
      </c>
      <c r="W464">
        <v>9</v>
      </c>
      <c r="X464">
        <v>20</v>
      </c>
      <c r="Y464">
        <v>42</v>
      </c>
      <c r="Z464">
        <v>52</v>
      </c>
      <c r="AA464" t="s">
        <v>11</v>
      </c>
      <c r="AB464">
        <v>56</v>
      </c>
      <c r="AC464">
        <f t="shared" si="107"/>
        <v>23.047000000000001</v>
      </c>
      <c r="AD464">
        <f t="shared" si="108"/>
        <v>107.71</v>
      </c>
      <c r="AE464">
        <f t="shared" si="109"/>
        <v>24.882999999999999</v>
      </c>
      <c r="AF464">
        <f t="shared" si="110"/>
        <v>64.037000000000006</v>
      </c>
      <c r="AG464">
        <f t="shared" si="111"/>
        <v>131.16999999999999</v>
      </c>
      <c r="AH464">
        <f t="shared" si="112"/>
        <v>125.15</v>
      </c>
      <c r="AI464">
        <f t="shared" si="113"/>
        <v>8.6779190350154037E-2</v>
      </c>
      <c r="AJ464">
        <f t="shared" si="114"/>
        <v>0.3527991829913657</v>
      </c>
      <c r="AK464">
        <f t="shared" si="115"/>
        <v>0.36169272193867302</v>
      </c>
      <c r="AL464">
        <f t="shared" si="116"/>
        <v>0.3123194403235629</v>
      </c>
      <c r="AM464">
        <f t="shared" si="117"/>
        <v>0.32019516657772362</v>
      </c>
      <c r="AN464">
        <f t="shared" si="118"/>
        <v>0.41550139832201355</v>
      </c>
    </row>
    <row r="465" spans="1:40" x14ac:dyDescent="0.25">
      <c r="A465" t="s">
        <v>469</v>
      </c>
      <c r="B465">
        <v>30.9</v>
      </c>
      <c r="C465">
        <v>8.1365999999999996</v>
      </c>
      <c r="D465" s="1">
        <v>2.7599999999999998E-6</v>
      </c>
      <c r="E465">
        <v>240</v>
      </c>
      <c r="G465">
        <v>3</v>
      </c>
      <c r="H465">
        <v>2</v>
      </c>
      <c r="I465">
        <v>0</v>
      </c>
      <c r="J465">
        <v>0</v>
      </c>
      <c r="K465">
        <v>2</v>
      </c>
      <c r="L465">
        <v>4</v>
      </c>
      <c r="M465" t="s">
        <v>11</v>
      </c>
      <c r="N465">
        <v>0</v>
      </c>
      <c r="O465">
        <v>4</v>
      </c>
      <c r="P465">
        <v>1</v>
      </c>
      <c r="Q465">
        <v>3</v>
      </c>
      <c r="R465">
        <v>5</v>
      </c>
      <c r="S465">
        <v>4</v>
      </c>
      <c r="T465" t="s">
        <v>11</v>
      </c>
      <c r="U465">
        <v>11</v>
      </c>
      <c r="V465">
        <v>43</v>
      </c>
      <c r="W465">
        <v>6</v>
      </c>
      <c r="X465">
        <v>25.5</v>
      </c>
      <c r="Y465">
        <v>56.5</v>
      </c>
      <c r="Z465">
        <v>50</v>
      </c>
      <c r="AA465" t="s">
        <v>11</v>
      </c>
      <c r="AB465">
        <v>57</v>
      </c>
      <c r="AC465">
        <f t="shared" si="107"/>
        <v>22.777000000000001</v>
      </c>
      <c r="AD465">
        <f t="shared" si="108"/>
        <v>106.24499999999999</v>
      </c>
      <c r="AE465">
        <f t="shared" si="109"/>
        <v>24.557999999999996</v>
      </c>
      <c r="AF465">
        <f t="shared" si="110"/>
        <v>63.932000000000002</v>
      </c>
      <c r="AG465">
        <f t="shared" si="111"/>
        <v>130.16999999999999</v>
      </c>
      <c r="AH465">
        <f t="shared" si="112"/>
        <v>124.17500000000001</v>
      </c>
      <c r="AI465">
        <f t="shared" si="113"/>
        <v>0.48294332001580542</v>
      </c>
      <c r="AJ465">
        <f t="shared" si="114"/>
        <v>0.40472492823191686</v>
      </c>
      <c r="AK465">
        <f t="shared" si="115"/>
        <v>0.24431956999755683</v>
      </c>
      <c r="AL465">
        <f t="shared" si="116"/>
        <v>0.39886129012075328</v>
      </c>
      <c r="AM465">
        <f t="shared" si="117"/>
        <v>0.43404778366751173</v>
      </c>
      <c r="AN465">
        <f t="shared" si="118"/>
        <v>0.40265753976243202</v>
      </c>
    </row>
    <row r="466" spans="1:40" x14ac:dyDescent="0.25">
      <c r="A466" t="s">
        <v>470</v>
      </c>
      <c r="B466">
        <v>30.9</v>
      </c>
      <c r="C466">
        <v>8.1586999999999996</v>
      </c>
      <c r="D466" s="1">
        <v>3.128E-6</v>
      </c>
      <c r="E466">
        <v>240</v>
      </c>
      <c r="G466">
        <v>0</v>
      </c>
      <c r="H466">
        <v>1</v>
      </c>
      <c r="I466">
        <v>1</v>
      </c>
      <c r="J466">
        <v>2</v>
      </c>
      <c r="K466">
        <v>5</v>
      </c>
      <c r="L466">
        <v>3</v>
      </c>
      <c r="M466" t="s">
        <v>11</v>
      </c>
      <c r="N466">
        <v>2</v>
      </c>
      <c r="O466">
        <v>5</v>
      </c>
      <c r="P466">
        <v>0</v>
      </c>
      <c r="Q466">
        <v>2</v>
      </c>
      <c r="R466">
        <v>3</v>
      </c>
      <c r="S466">
        <v>8</v>
      </c>
      <c r="T466" t="s">
        <v>11</v>
      </c>
      <c r="U466">
        <v>13</v>
      </c>
      <c r="V466">
        <v>37</v>
      </c>
      <c r="W466">
        <v>9</v>
      </c>
      <c r="X466">
        <v>18</v>
      </c>
      <c r="Y466">
        <v>52</v>
      </c>
      <c r="Z466">
        <v>44</v>
      </c>
      <c r="AA466" t="s">
        <v>11</v>
      </c>
      <c r="AB466">
        <v>58</v>
      </c>
      <c r="AC466">
        <f t="shared" si="107"/>
        <v>22.507000000000001</v>
      </c>
      <c r="AD466">
        <f t="shared" si="108"/>
        <v>104.78</v>
      </c>
      <c r="AE466">
        <f t="shared" si="109"/>
        <v>24.232999999999997</v>
      </c>
      <c r="AF466">
        <f t="shared" si="110"/>
        <v>63.826999999999998</v>
      </c>
      <c r="AG466">
        <f t="shared" si="111"/>
        <v>129.16999999999999</v>
      </c>
      <c r="AH466">
        <f t="shared" si="112"/>
        <v>123.2</v>
      </c>
      <c r="AI466">
        <f t="shared" si="113"/>
        <v>0.57759808059714757</v>
      </c>
      <c r="AJ466">
        <f t="shared" si="114"/>
        <v>0.35312082458484445</v>
      </c>
      <c r="AK466">
        <f t="shared" si="115"/>
        <v>0.37139437956505594</v>
      </c>
      <c r="AL466">
        <f t="shared" si="116"/>
        <v>0.28201231453773484</v>
      </c>
      <c r="AM466">
        <f t="shared" si="117"/>
        <v>0.4025702562514516</v>
      </c>
      <c r="AN466">
        <f t="shared" si="118"/>
        <v>0.35714285714285715</v>
      </c>
    </row>
    <row r="467" spans="1:40" x14ac:dyDescent="0.25">
      <c r="A467" t="s">
        <v>471</v>
      </c>
      <c r="B467">
        <v>30.9</v>
      </c>
      <c r="C467">
        <v>8.1795000000000009</v>
      </c>
      <c r="D467" s="1">
        <v>2.959E-6</v>
      </c>
      <c r="E467">
        <v>240</v>
      </c>
      <c r="G467">
        <v>0</v>
      </c>
      <c r="H467">
        <v>0</v>
      </c>
      <c r="I467">
        <v>1</v>
      </c>
      <c r="J467">
        <v>2</v>
      </c>
      <c r="K467">
        <v>3</v>
      </c>
      <c r="L467">
        <v>1</v>
      </c>
      <c r="M467" t="s">
        <v>11</v>
      </c>
      <c r="N467">
        <v>2</v>
      </c>
      <c r="O467">
        <v>2</v>
      </c>
      <c r="P467">
        <v>0</v>
      </c>
      <c r="Q467">
        <v>2</v>
      </c>
      <c r="R467">
        <v>6</v>
      </c>
      <c r="S467">
        <v>2</v>
      </c>
      <c r="T467" t="s">
        <v>11</v>
      </c>
      <c r="U467">
        <v>6</v>
      </c>
      <c r="V467">
        <v>37</v>
      </c>
      <c r="W467">
        <v>11</v>
      </c>
      <c r="X467">
        <v>25</v>
      </c>
      <c r="Y467">
        <v>48</v>
      </c>
      <c r="Z467">
        <v>34.5</v>
      </c>
      <c r="AA467" t="s">
        <v>11</v>
      </c>
      <c r="AB467">
        <v>59</v>
      </c>
      <c r="AC467">
        <f t="shared" si="107"/>
        <v>22.237000000000002</v>
      </c>
      <c r="AD467">
        <f t="shared" si="108"/>
        <v>103.315</v>
      </c>
      <c r="AE467">
        <f t="shared" si="109"/>
        <v>23.907999999999998</v>
      </c>
      <c r="AF467">
        <f t="shared" si="110"/>
        <v>63.722000000000001</v>
      </c>
      <c r="AG467">
        <f t="shared" si="111"/>
        <v>128.16999999999999</v>
      </c>
      <c r="AH467">
        <f t="shared" si="112"/>
        <v>122.22499999999999</v>
      </c>
      <c r="AI467">
        <f t="shared" si="113"/>
        <v>0.26982056932140125</v>
      </c>
      <c r="AJ467">
        <f t="shared" si="114"/>
        <v>0.358128054977496</v>
      </c>
      <c r="AK467">
        <f t="shared" si="115"/>
        <v>0.46009703864815127</v>
      </c>
      <c r="AL467">
        <f t="shared" si="116"/>
        <v>0.39232917987508237</v>
      </c>
      <c r="AM467">
        <f t="shared" si="117"/>
        <v>0.37450261371615828</v>
      </c>
      <c r="AN467">
        <f t="shared" si="118"/>
        <v>0.28226631212926978</v>
      </c>
    </row>
    <row r="468" spans="1:40" x14ac:dyDescent="0.25">
      <c r="A468" t="s">
        <v>472</v>
      </c>
      <c r="B468">
        <v>30.9</v>
      </c>
      <c r="C468">
        <v>8.1990999999999996</v>
      </c>
      <c r="D468" s="1">
        <v>3.1319999999999998E-6</v>
      </c>
      <c r="E468">
        <v>240</v>
      </c>
      <c r="G468">
        <v>0</v>
      </c>
      <c r="H468">
        <v>2</v>
      </c>
      <c r="I468">
        <v>1</v>
      </c>
      <c r="J468">
        <v>3</v>
      </c>
      <c r="K468">
        <v>6</v>
      </c>
      <c r="L468">
        <v>3</v>
      </c>
      <c r="M468" t="s">
        <v>11</v>
      </c>
      <c r="N468">
        <v>0</v>
      </c>
      <c r="O468">
        <v>6</v>
      </c>
      <c r="P468">
        <v>1</v>
      </c>
      <c r="Q468">
        <v>0</v>
      </c>
      <c r="R468">
        <v>8</v>
      </c>
      <c r="S468">
        <v>5</v>
      </c>
      <c r="T468" t="s">
        <v>11</v>
      </c>
      <c r="U468">
        <v>6</v>
      </c>
      <c r="V468">
        <v>40</v>
      </c>
      <c r="W468">
        <v>7</v>
      </c>
      <c r="X468">
        <v>18.5</v>
      </c>
      <c r="Y468">
        <v>58</v>
      </c>
      <c r="Z468">
        <v>41</v>
      </c>
      <c r="AA468" t="s">
        <v>11</v>
      </c>
      <c r="AB468">
        <v>60</v>
      </c>
      <c r="AC468">
        <f t="shared" si="107"/>
        <v>21.966999999999999</v>
      </c>
      <c r="AD468">
        <f t="shared" si="108"/>
        <v>101.85</v>
      </c>
      <c r="AE468">
        <f t="shared" si="109"/>
        <v>23.582999999999998</v>
      </c>
      <c r="AF468">
        <f t="shared" si="110"/>
        <v>63.617000000000004</v>
      </c>
      <c r="AG468">
        <f t="shared" si="111"/>
        <v>127.16999999999999</v>
      </c>
      <c r="AH468">
        <f t="shared" si="112"/>
        <v>121.25</v>
      </c>
      <c r="AI468">
        <f t="shared" si="113"/>
        <v>0.27313697819456462</v>
      </c>
      <c r="AJ468">
        <f t="shared" si="114"/>
        <v>0.3927344133529701</v>
      </c>
      <c r="AK468">
        <f t="shared" si="115"/>
        <v>0.29682398337785693</v>
      </c>
      <c r="AL468">
        <f t="shared" si="116"/>
        <v>0.29080277284373673</v>
      </c>
      <c r="AM468">
        <f t="shared" si="117"/>
        <v>0.45608240937327993</v>
      </c>
      <c r="AN468">
        <f t="shared" si="118"/>
        <v>0.33814432989690724</v>
      </c>
    </row>
    <row r="469" spans="1:40" x14ac:dyDescent="0.25">
      <c r="A469" t="s">
        <v>473</v>
      </c>
      <c r="B469">
        <v>30.9</v>
      </c>
      <c r="C469">
        <v>8.218</v>
      </c>
      <c r="D469" s="1">
        <v>2.3860000000000001E-6</v>
      </c>
      <c r="E469">
        <v>240</v>
      </c>
      <c r="G469">
        <v>0</v>
      </c>
      <c r="H469">
        <v>1</v>
      </c>
      <c r="I469">
        <v>0</v>
      </c>
      <c r="J469">
        <v>1</v>
      </c>
      <c r="K469">
        <v>1</v>
      </c>
      <c r="L469">
        <v>3</v>
      </c>
      <c r="M469" t="s">
        <v>11</v>
      </c>
      <c r="N469">
        <v>4</v>
      </c>
      <c r="O469">
        <v>5</v>
      </c>
      <c r="P469">
        <v>1</v>
      </c>
      <c r="Q469">
        <v>3</v>
      </c>
      <c r="R469">
        <v>4</v>
      </c>
      <c r="S469">
        <v>5</v>
      </c>
      <c r="T469" t="s">
        <v>11</v>
      </c>
      <c r="U469">
        <v>8</v>
      </c>
      <c r="V469">
        <v>33</v>
      </c>
      <c r="W469">
        <v>7</v>
      </c>
      <c r="X469">
        <v>25</v>
      </c>
      <c r="Y469">
        <v>46</v>
      </c>
      <c r="Z469">
        <v>43</v>
      </c>
      <c r="AA469" t="s">
        <v>11</v>
      </c>
      <c r="AB469">
        <v>61</v>
      </c>
      <c r="AC469">
        <f t="shared" si="107"/>
        <v>21.696999999999999</v>
      </c>
      <c r="AD469">
        <f t="shared" si="108"/>
        <v>100.38499999999999</v>
      </c>
      <c r="AE469">
        <f t="shared" si="109"/>
        <v>23.257999999999999</v>
      </c>
      <c r="AF469">
        <f t="shared" si="110"/>
        <v>63.512</v>
      </c>
      <c r="AG469">
        <f t="shared" si="111"/>
        <v>126.16999999999999</v>
      </c>
      <c r="AH469">
        <f t="shared" si="112"/>
        <v>120.27500000000001</v>
      </c>
      <c r="AI469">
        <f t="shared" si="113"/>
        <v>0.36871456883440107</v>
      </c>
      <c r="AJ469">
        <f t="shared" si="114"/>
        <v>0.32873437266523886</v>
      </c>
      <c r="AK469">
        <f t="shared" si="115"/>
        <v>0.30097170865938605</v>
      </c>
      <c r="AL469">
        <f t="shared" si="116"/>
        <v>0.39362640130998866</v>
      </c>
      <c r="AM469">
        <f t="shared" si="117"/>
        <v>0.36458746136165493</v>
      </c>
      <c r="AN469">
        <f t="shared" si="118"/>
        <v>0.35751403034712115</v>
      </c>
    </row>
    <row r="470" spans="1:40" x14ac:dyDescent="0.25">
      <c r="A470" t="s">
        <v>474</v>
      </c>
      <c r="B470">
        <v>30.9</v>
      </c>
      <c r="C470">
        <v>8.2383000000000006</v>
      </c>
      <c r="D470" s="1">
        <v>3.128E-6</v>
      </c>
      <c r="E470">
        <v>240</v>
      </c>
      <c r="G470">
        <v>2</v>
      </c>
      <c r="H470">
        <v>2</v>
      </c>
      <c r="I470">
        <v>1</v>
      </c>
      <c r="J470">
        <v>2</v>
      </c>
      <c r="K470">
        <v>3</v>
      </c>
      <c r="L470">
        <v>0</v>
      </c>
      <c r="M470" t="s">
        <v>11</v>
      </c>
      <c r="N470">
        <v>1</v>
      </c>
      <c r="O470">
        <v>2</v>
      </c>
      <c r="P470">
        <v>1</v>
      </c>
      <c r="Q470">
        <v>2</v>
      </c>
      <c r="R470">
        <v>8</v>
      </c>
      <c r="S470">
        <v>3</v>
      </c>
      <c r="T470" t="s">
        <v>11</v>
      </c>
      <c r="U470">
        <v>8</v>
      </c>
      <c r="V470">
        <v>33</v>
      </c>
      <c r="W470">
        <v>7</v>
      </c>
      <c r="X470">
        <v>26.5</v>
      </c>
      <c r="Y470">
        <v>42.5</v>
      </c>
      <c r="Z470">
        <v>43</v>
      </c>
      <c r="AA470" t="s">
        <v>11</v>
      </c>
      <c r="AB470">
        <v>62</v>
      </c>
      <c r="AC470">
        <f t="shared" si="107"/>
        <v>21.427</v>
      </c>
      <c r="AD470">
        <f t="shared" si="108"/>
        <v>98.92</v>
      </c>
      <c r="AE470">
        <f t="shared" si="109"/>
        <v>22.932999999999996</v>
      </c>
      <c r="AF470">
        <f t="shared" si="110"/>
        <v>63.407000000000004</v>
      </c>
      <c r="AG470">
        <f t="shared" si="111"/>
        <v>125.16999999999999</v>
      </c>
      <c r="AH470">
        <f t="shared" si="112"/>
        <v>119.30000000000001</v>
      </c>
      <c r="AI470">
        <f t="shared" si="113"/>
        <v>0.37336071311896207</v>
      </c>
      <c r="AJ470">
        <f t="shared" si="114"/>
        <v>0.33360291144359078</v>
      </c>
      <c r="AK470">
        <f t="shared" si="115"/>
        <v>0.30523699472376059</v>
      </c>
      <c r="AL470">
        <f t="shared" si="116"/>
        <v>0.417934928320217</v>
      </c>
      <c r="AM470">
        <f t="shared" si="117"/>
        <v>0.33953822800990657</v>
      </c>
      <c r="AN470">
        <f t="shared" si="118"/>
        <v>0.36043587594300081</v>
      </c>
    </row>
    <row r="471" spans="1:40" x14ac:dyDescent="0.25">
      <c r="A471" t="s">
        <v>475</v>
      </c>
      <c r="B471">
        <v>30.9</v>
      </c>
      <c r="C471">
        <v>8.26</v>
      </c>
      <c r="D471" s="1">
        <v>3.1269999999999999E-6</v>
      </c>
      <c r="E471">
        <v>240</v>
      </c>
      <c r="G471">
        <v>1</v>
      </c>
      <c r="H471">
        <v>4</v>
      </c>
      <c r="I471">
        <v>1</v>
      </c>
      <c r="J471">
        <v>0</v>
      </c>
      <c r="K471">
        <v>3</v>
      </c>
      <c r="L471">
        <v>3</v>
      </c>
      <c r="M471" t="s">
        <v>11</v>
      </c>
      <c r="N471">
        <v>1</v>
      </c>
      <c r="O471">
        <v>4</v>
      </c>
      <c r="P471">
        <v>0</v>
      </c>
      <c r="Q471">
        <v>5.5</v>
      </c>
      <c r="R471">
        <v>6</v>
      </c>
      <c r="S471">
        <v>6</v>
      </c>
      <c r="T471" t="s">
        <v>11</v>
      </c>
      <c r="U471">
        <v>7</v>
      </c>
      <c r="V471">
        <v>35</v>
      </c>
      <c r="W471">
        <v>9</v>
      </c>
      <c r="X471">
        <v>33.5</v>
      </c>
      <c r="Y471">
        <v>49</v>
      </c>
      <c r="Z471">
        <v>51</v>
      </c>
      <c r="AA471" t="s">
        <v>11</v>
      </c>
      <c r="AB471">
        <v>63</v>
      </c>
      <c r="AC471">
        <f t="shared" si="107"/>
        <v>21.157</v>
      </c>
      <c r="AD471">
        <f t="shared" si="108"/>
        <v>97.454999999999998</v>
      </c>
      <c r="AE471">
        <f t="shared" si="109"/>
        <v>22.607999999999997</v>
      </c>
      <c r="AF471">
        <f t="shared" si="110"/>
        <v>63.302</v>
      </c>
      <c r="AG471">
        <f t="shared" si="111"/>
        <v>124.16999999999999</v>
      </c>
      <c r="AH471">
        <f t="shared" si="112"/>
        <v>118.325</v>
      </c>
      <c r="AI471">
        <f t="shared" si="113"/>
        <v>0.33085976272628442</v>
      </c>
      <c r="AJ471">
        <f t="shared" si="114"/>
        <v>0.35914011595095174</v>
      </c>
      <c r="AK471">
        <f t="shared" si="115"/>
        <v>0.39808917197452237</v>
      </c>
      <c r="AL471">
        <f t="shared" si="116"/>
        <v>0.52920918770339009</v>
      </c>
      <c r="AM471">
        <f t="shared" si="117"/>
        <v>0.39462027865023763</v>
      </c>
      <c r="AN471">
        <f t="shared" si="118"/>
        <v>0.43101626875132049</v>
      </c>
    </row>
    <row r="472" spans="1:40" x14ac:dyDescent="0.25">
      <c r="A472" t="s">
        <v>476</v>
      </c>
      <c r="B472">
        <v>30.9</v>
      </c>
      <c r="C472">
        <v>8.2812999999999999</v>
      </c>
      <c r="D472" s="1">
        <v>3.1329999999999999E-6</v>
      </c>
      <c r="E472">
        <v>240</v>
      </c>
      <c r="G472">
        <v>0</v>
      </c>
      <c r="H472">
        <v>1</v>
      </c>
      <c r="I472">
        <v>0</v>
      </c>
      <c r="J472">
        <v>6</v>
      </c>
      <c r="K472">
        <v>2</v>
      </c>
      <c r="L472">
        <v>2</v>
      </c>
      <c r="M472" t="s">
        <v>11</v>
      </c>
      <c r="N472">
        <v>0</v>
      </c>
      <c r="O472">
        <v>7</v>
      </c>
      <c r="P472">
        <v>5</v>
      </c>
      <c r="Q472">
        <v>1</v>
      </c>
      <c r="R472">
        <v>6</v>
      </c>
      <c r="S472">
        <v>6</v>
      </c>
      <c r="T472" t="s">
        <v>11</v>
      </c>
      <c r="U472">
        <v>5</v>
      </c>
      <c r="V472">
        <v>33</v>
      </c>
      <c r="W472">
        <v>13</v>
      </c>
      <c r="X472">
        <v>24.5</v>
      </c>
      <c r="Y472">
        <v>57</v>
      </c>
      <c r="Z472">
        <v>57</v>
      </c>
      <c r="AA472" t="s">
        <v>11</v>
      </c>
      <c r="AB472">
        <v>64</v>
      </c>
      <c r="AC472">
        <f t="shared" si="107"/>
        <v>20.887</v>
      </c>
      <c r="AD472">
        <f t="shared" si="108"/>
        <v>95.99</v>
      </c>
      <c r="AE472">
        <f t="shared" si="109"/>
        <v>22.282999999999998</v>
      </c>
      <c r="AF472">
        <f t="shared" si="110"/>
        <v>63.197000000000003</v>
      </c>
      <c r="AG472">
        <f t="shared" si="111"/>
        <v>123.16999999999999</v>
      </c>
      <c r="AH472">
        <f t="shared" si="112"/>
        <v>117.35</v>
      </c>
      <c r="AI472">
        <f t="shared" si="113"/>
        <v>0.23938334849427872</v>
      </c>
      <c r="AJ472">
        <f t="shared" si="114"/>
        <v>0.34378581102198147</v>
      </c>
      <c r="AK472">
        <f t="shared" si="115"/>
        <v>0.5834043889960957</v>
      </c>
      <c r="AL472">
        <f t="shared" si="116"/>
        <v>0.38767663021978888</v>
      </c>
      <c r="AM472">
        <f t="shared" si="117"/>
        <v>0.46277502638629542</v>
      </c>
      <c r="AN472">
        <f t="shared" si="118"/>
        <v>0.48572645930975716</v>
      </c>
    </row>
    <row r="473" spans="1:40" x14ac:dyDescent="0.25">
      <c r="A473" t="s">
        <v>477</v>
      </c>
      <c r="B473">
        <v>30.9</v>
      </c>
      <c r="C473">
        <v>8.3007000000000009</v>
      </c>
      <c r="D473" s="1">
        <v>3.1250000000000001E-6</v>
      </c>
      <c r="E473">
        <v>240</v>
      </c>
      <c r="G473">
        <v>0</v>
      </c>
      <c r="H473">
        <v>2</v>
      </c>
      <c r="I473">
        <v>1</v>
      </c>
      <c r="J473">
        <v>2</v>
      </c>
      <c r="K473">
        <v>0</v>
      </c>
      <c r="L473">
        <v>2</v>
      </c>
      <c r="M473" t="s">
        <v>11</v>
      </c>
      <c r="N473">
        <v>0</v>
      </c>
      <c r="O473">
        <v>5</v>
      </c>
      <c r="P473">
        <v>1</v>
      </c>
      <c r="Q473">
        <v>2</v>
      </c>
      <c r="R473">
        <v>3</v>
      </c>
      <c r="S473">
        <v>6</v>
      </c>
      <c r="T473" t="s">
        <v>11</v>
      </c>
      <c r="U473">
        <v>7</v>
      </c>
      <c r="V473">
        <v>30.5</v>
      </c>
      <c r="W473">
        <v>7.5</v>
      </c>
      <c r="X473">
        <v>19</v>
      </c>
      <c r="Y473">
        <v>42</v>
      </c>
      <c r="Z473">
        <v>44</v>
      </c>
      <c r="AA473" t="s">
        <v>11</v>
      </c>
      <c r="AB473">
        <v>65</v>
      </c>
      <c r="AC473">
        <f t="shared" ref="AC473:AC508" si="119">-0.27*AB473+38.167</f>
        <v>20.617000000000001</v>
      </c>
      <c r="AD473">
        <f t="shared" ref="AD473:AD508" si="120">-1.465*AB473+189.75</f>
        <v>94.524999999999991</v>
      </c>
      <c r="AE473">
        <f t="shared" ref="AE473:AE508" si="121">-0.325*AB473+43.083</f>
        <v>21.957999999999998</v>
      </c>
      <c r="AF473">
        <f t="shared" ref="AF473:AF508" si="122">-0.105*AB473+69.917</f>
        <v>63.091999999999999</v>
      </c>
      <c r="AG473">
        <f t="shared" ref="AG473:AG508" si="123">-AB473+187.17</f>
        <v>122.16999999999999</v>
      </c>
      <c r="AH473">
        <f t="shared" ref="AH473:AH508" si="124">-0.975*AB473+179.75</f>
        <v>116.375</v>
      </c>
      <c r="AI473">
        <f t="shared" si="113"/>
        <v>0.33952563418538101</v>
      </c>
      <c r="AJ473">
        <f t="shared" si="114"/>
        <v>0.32266596138587678</v>
      </c>
      <c r="AK473">
        <f t="shared" si="115"/>
        <v>0.34156116221878136</v>
      </c>
      <c r="AL473">
        <f t="shared" si="116"/>
        <v>0.30114753059024918</v>
      </c>
      <c r="AM473">
        <f t="shared" si="117"/>
        <v>0.3437832528443972</v>
      </c>
      <c r="AN473">
        <f t="shared" si="118"/>
        <v>0.37808807733619765</v>
      </c>
    </row>
    <row r="474" spans="1:40" x14ac:dyDescent="0.25">
      <c r="A474" t="s">
        <v>478</v>
      </c>
      <c r="B474">
        <v>30.9</v>
      </c>
      <c r="C474">
        <v>8.3193000000000001</v>
      </c>
      <c r="D474" s="1">
        <v>3.1049999999999999E-6</v>
      </c>
      <c r="E474">
        <v>240</v>
      </c>
      <c r="G474">
        <v>0</v>
      </c>
      <c r="H474">
        <v>1</v>
      </c>
      <c r="I474">
        <v>0</v>
      </c>
      <c r="J474">
        <v>4</v>
      </c>
      <c r="K474">
        <v>2</v>
      </c>
      <c r="L474">
        <v>2</v>
      </c>
      <c r="M474" t="s">
        <v>11</v>
      </c>
      <c r="N474">
        <v>0</v>
      </c>
      <c r="O474">
        <v>5</v>
      </c>
      <c r="P474">
        <v>1</v>
      </c>
      <c r="Q474">
        <v>4</v>
      </c>
      <c r="R474">
        <v>4</v>
      </c>
      <c r="S474">
        <v>8</v>
      </c>
      <c r="T474" t="s">
        <v>11</v>
      </c>
      <c r="U474">
        <v>0.5</v>
      </c>
      <c r="V474">
        <v>39</v>
      </c>
      <c r="W474">
        <v>6</v>
      </c>
      <c r="X474">
        <v>35</v>
      </c>
      <c r="Y474">
        <v>48</v>
      </c>
      <c r="Z474">
        <v>54</v>
      </c>
      <c r="AA474" t="s">
        <v>11</v>
      </c>
      <c r="AB474">
        <v>66</v>
      </c>
      <c r="AC474">
        <f t="shared" si="119"/>
        <v>20.347000000000001</v>
      </c>
      <c r="AD474">
        <f t="shared" si="120"/>
        <v>93.059999999999988</v>
      </c>
      <c r="AE474">
        <f t="shared" si="121"/>
        <v>21.632999999999999</v>
      </c>
      <c r="AF474">
        <f t="shared" si="122"/>
        <v>62.987000000000002</v>
      </c>
      <c r="AG474">
        <f t="shared" si="123"/>
        <v>121.16999999999999</v>
      </c>
      <c r="AH474">
        <f t="shared" si="124"/>
        <v>115.4</v>
      </c>
      <c r="AI474">
        <f t="shared" si="113"/>
        <v>2.4573647220720498E-2</v>
      </c>
      <c r="AJ474">
        <f t="shared" si="114"/>
        <v>0.41908446163765317</v>
      </c>
      <c r="AK474">
        <f t="shared" si="115"/>
        <v>0.27735404243516848</v>
      </c>
      <c r="AL474">
        <f t="shared" si="116"/>
        <v>0.55567021766396241</v>
      </c>
      <c r="AM474">
        <f t="shared" si="117"/>
        <v>0.39613765783609811</v>
      </c>
      <c r="AN474">
        <f t="shared" si="118"/>
        <v>0.46793760831889081</v>
      </c>
    </row>
    <row r="475" spans="1:40" x14ac:dyDescent="0.25">
      <c r="A475" t="s">
        <v>479</v>
      </c>
      <c r="B475">
        <v>30.9</v>
      </c>
      <c r="C475">
        <v>8.3400999999999996</v>
      </c>
      <c r="D475" s="1">
        <v>3.1219999999999999E-6</v>
      </c>
      <c r="E475">
        <v>240</v>
      </c>
      <c r="G475">
        <v>0</v>
      </c>
      <c r="H475">
        <v>4</v>
      </c>
      <c r="I475">
        <v>0</v>
      </c>
      <c r="J475">
        <v>3</v>
      </c>
      <c r="K475">
        <v>4</v>
      </c>
      <c r="L475">
        <v>1</v>
      </c>
      <c r="M475" t="s">
        <v>11</v>
      </c>
      <c r="N475">
        <v>0</v>
      </c>
      <c r="O475">
        <v>4</v>
      </c>
      <c r="P475">
        <v>2</v>
      </c>
      <c r="Q475">
        <v>5</v>
      </c>
      <c r="R475">
        <v>5</v>
      </c>
      <c r="S475">
        <v>6</v>
      </c>
      <c r="T475" t="s">
        <v>11</v>
      </c>
      <c r="U475">
        <v>7</v>
      </c>
      <c r="V475">
        <v>37</v>
      </c>
      <c r="W475">
        <v>12</v>
      </c>
      <c r="X475">
        <v>34.5</v>
      </c>
      <c r="Y475">
        <v>50.5</v>
      </c>
      <c r="Z475">
        <v>31</v>
      </c>
      <c r="AA475" t="s">
        <v>11</v>
      </c>
      <c r="AB475">
        <v>67</v>
      </c>
      <c r="AC475">
        <f t="shared" si="119"/>
        <v>20.077000000000002</v>
      </c>
      <c r="AD475">
        <f t="shared" si="120"/>
        <v>91.594999999999999</v>
      </c>
      <c r="AE475">
        <f t="shared" si="121"/>
        <v>21.307999999999996</v>
      </c>
      <c r="AF475">
        <f t="shared" si="122"/>
        <v>62.882000000000005</v>
      </c>
      <c r="AG475">
        <f t="shared" si="123"/>
        <v>120.16999999999999</v>
      </c>
      <c r="AH475">
        <f t="shared" si="124"/>
        <v>114.425</v>
      </c>
      <c r="AI475">
        <f t="shared" si="113"/>
        <v>0.34865766797828357</v>
      </c>
      <c r="AJ475">
        <f t="shared" si="114"/>
        <v>0.40395218079589496</v>
      </c>
      <c r="AK475">
        <f t="shared" si="115"/>
        <v>0.56316876290595097</v>
      </c>
      <c r="AL475">
        <f t="shared" si="116"/>
        <v>0.54864667154352598</v>
      </c>
      <c r="AM475">
        <f t="shared" si="117"/>
        <v>0.42023799617208957</v>
      </c>
      <c r="AN475">
        <f t="shared" si="118"/>
        <v>0.27091981647367269</v>
      </c>
    </row>
    <row r="476" spans="1:40" x14ac:dyDescent="0.25">
      <c r="A476" t="s">
        <v>480</v>
      </c>
      <c r="B476">
        <v>30.9</v>
      </c>
      <c r="C476">
        <v>8.3594000000000008</v>
      </c>
      <c r="D476" s="1">
        <v>2.6620000000000001E-6</v>
      </c>
      <c r="E476">
        <v>240</v>
      </c>
      <c r="G476">
        <v>1</v>
      </c>
      <c r="H476">
        <v>4</v>
      </c>
      <c r="I476">
        <v>1</v>
      </c>
      <c r="J476">
        <v>3</v>
      </c>
      <c r="K476">
        <v>4</v>
      </c>
      <c r="L476">
        <v>4</v>
      </c>
      <c r="M476" t="s">
        <v>11</v>
      </c>
      <c r="N476">
        <v>1</v>
      </c>
      <c r="O476">
        <v>4</v>
      </c>
      <c r="P476">
        <v>1</v>
      </c>
      <c r="Q476">
        <v>1</v>
      </c>
      <c r="R476">
        <v>8</v>
      </c>
      <c r="S476">
        <v>5</v>
      </c>
      <c r="T476" t="s">
        <v>11</v>
      </c>
      <c r="U476">
        <v>5</v>
      </c>
      <c r="V476">
        <v>35</v>
      </c>
      <c r="W476">
        <v>6</v>
      </c>
      <c r="X476">
        <v>21</v>
      </c>
      <c r="Y476">
        <v>35</v>
      </c>
      <c r="Z476">
        <v>49</v>
      </c>
      <c r="AA476" t="s">
        <v>11</v>
      </c>
      <c r="AB476">
        <v>68</v>
      </c>
      <c r="AC476">
        <f t="shared" si="119"/>
        <v>19.807000000000002</v>
      </c>
      <c r="AD476">
        <f t="shared" si="120"/>
        <v>90.13</v>
      </c>
      <c r="AE476">
        <f t="shared" si="121"/>
        <v>20.982999999999997</v>
      </c>
      <c r="AF476">
        <f t="shared" si="122"/>
        <v>62.777000000000001</v>
      </c>
      <c r="AG476">
        <f t="shared" si="123"/>
        <v>119.16999999999999</v>
      </c>
      <c r="AH476">
        <f t="shared" si="124"/>
        <v>113.45</v>
      </c>
      <c r="AI476">
        <f t="shared" si="113"/>
        <v>0.25243600747210582</v>
      </c>
      <c r="AJ476">
        <f t="shared" si="114"/>
        <v>0.38832797070897596</v>
      </c>
      <c r="AK476">
        <f t="shared" si="115"/>
        <v>0.28594576561978746</v>
      </c>
      <c r="AL476">
        <f t="shared" si="116"/>
        <v>0.33451741879987895</v>
      </c>
      <c r="AM476">
        <f t="shared" si="117"/>
        <v>0.2936980783754301</v>
      </c>
      <c r="AN476">
        <f t="shared" si="118"/>
        <v>0.43190832966064346</v>
      </c>
    </row>
    <row r="477" spans="1:40" x14ac:dyDescent="0.25">
      <c r="A477" t="s">
        <v>481</v>
      </c>
      <c r="B477">
        <v>30.9</v>
      </c>
      <c r="C477">
        <v>8.3787000000000003</v>
      </c>
      <c r="D477" s="1">
        <v>2.9979999999999999E-6</v>
      </c>
      <c r="E477">
        <v>240</v>
      </c>
      <c r="G477">
        <v>1</v>
      </c>
      <c r="H477">
        <v>0</v>
      </c>
      <c r="I477">
        <v>1</v>
      </c>
      <c r="J477">
        <v>3</v>
      </c>
      <c r="K477">
        <v>2</v>
      </c>
      <c r="L477">
        <v>4</v>
      </c>
      <c r="M477" t="s">
        <v>11</v>
      </c>
      <c r="N477">
        <v>1</v>
      </c>
      <c r="O477">
        <v>6</v>
      </c>
      <c r="P477">
        <v>0</v>
      </c>
      <c r="Q477">
        <v>4</v>
      </c>
      <c r="R477">
        <v>6</v>
      </c>
      <c r="S477">
        <v>6</v>
      </c>
      <c r="T477" t="s">
        <v>11</v>
      </c>
      <c r="U477">
        <v>10</v>
      </c>
      <c r="V477">
        <v>45</v>
      </c>
      <c r="W477">
        <v>9</v>
      </c>
      <c r="X477">
        <v>24.5</v>
      </c>
      <c r="Y477">
        <v>54.5</v>
      </c>
      <c r="Z477">
        <v>45</v>
      </c>
      <c r="AA477" t="s">
        <v>11</v>
      </c>
      <c r="AB477">
        <v>69</v>
      </c>
      <c r="AC477">
        <f t="shared" si="119"/>
        <v>19.536999999999999</v>
      </c>
      <c r="AD477">
        <f t="shared" si="120"/>
        <v>88.664999999999992</v>
      </c>
      <c r="AE477">
        <f t="shared" si="121"/>
        <v>20.657999999999998</v>
      </c>
      <c r="AF477">
        <f t="shared" si="122"/>
        <v>62.672000000000004</v>
      </c>
      <c r="AG477">
        <f t="shared" si="123"/>
        <v>118.16999999999999</v>
      </c>
      <c r="AH477">
        <f t="shared" si="124"/>
        <v>112.47500000000001</v>
      </c>
      <c r="AI477">
        <f t="shared" si="113"/>
        <v>0.51184931156267599</v>
      </c>
      <c r="AJ477">
        <f t="shared" si="114"/>
        <v>0.50752833699881583</v>
      </c>
      <c r="AK477">
        <f t="shared" si="115"/>
        <v>0.43566656985187341</v>
      </c>
      <c r="AL477">
        <f t="shared" si="116"/>
        <v>0.39092417666581564</v>
      </c>
      <c r="AM477">
        <f t="shared" si="117"/>
        <v>0.46119996615046127</v>
      </c>
      <c r="AN477">
        <f t="shared" si="118"/>
        <v>0.40008890864636582</v>
      </c>
    </row>
    <row r="478" spans="1:40" x14ac:dyDescent="0.25">
      <c r="A478" t="s">
        <v>482</v>
      </c>
      <c r="B478">
        <v>30.9</v>
      </c>
      <c r="C478">
        <v>8.3991000000000007</v>
      </c>
      <c r="D478" s="1">
        <v>3.1389999999999999E-6</v>
      </c>
      <c r="E478">
        <v>240</v>
      </c>
      <c r="G478">
        <v>0</v>
      </c>
      <c r="H478">
        <v>4</v>
      </c>
      <c r="I478">
        <v>1</v>
      </c>
      <c r="J478">
        <v>2</v>
      </c>
      <c r="K478">
        <v>2</v>
      </c>
      <c r="L478">
        <v>1</v>
      </c>
      <c r="M478" t="s">
        <v>11</v>
      </c>
      <c r="N478">
        <v>2</v>
      </c>
      <c r="O478">
        <v>4</v>
      </c>
      <c r="P478">
        <v>1</v>
      </c>
      <c r="Q478">
        <v>4</v>
      </c>
      <c r="R478">
        <v>6</v>
      </c>
      <c r="S478">
        <v>5</v>
      </c>
      <c r="T478" t="s">
        <v>11</v>
      </c>
      <c r="U478">
        <v>8</v>
      </c>
      <c r="V478">
        <v>40</v>
      </c>
      <c r="W478">
        <v>7.5</v>
      </c>
      <c r="X478">
        <v>28</v>
      </c>
      <c r="Y478">
        <v>42</v>
      </c>
      <c r="Z478">
        <v>34</v>
      </c>
      <c r="AA478" t="s">
        <v>11</v>
      </c>
      <c r="AB478">
        <v>70</v>
      </c>
      <c r="AC478">
        <f t="shared" si="119"/>
        <v>19.266999999999999</v>
      </c>
      <c r="AD478">
        <f t="shared" si="120"/>
        <v>87.199999999999989</v>
      </c>
      <c r="AE478">
        <f t="shared" si="121"/>
        <v>20.332999999999998</v>
      </c>
      <c r="AF478">
        <f t="shared" si="122"/>
        <v>62.567</v>
      </c>
      <c r="AG478">
        <f t="shared" si="123"/>
        <v>117.16999999999999</v>
      </c>
      <c r="AH478">
        <f t="shared" si="124"/>
        <v>111.5</v>
      </c>
      <c r="AI478">
        <f t="shared" si="113"/>
        <v>0.41521772979706234</v>
      </c>
      <c r="AJ478">
        <f t="shared" si="114"/>
        <v>0.45871559633027531</v>
      </c>
      <c r="AK478">
        <f t="shared" si="115"/>
        <v>0.36885850587714558</v>
      </c>
      <c r="AL478">
        <f t="shared" si="116"/>
        <v>0.44752025828312048</v>
      </c>
      <c r="AM478">
        <f t="shared" si="117"/>
        <v>0.35845352906033973</v>
      </c>
      <c r="AN478">
        <f t="shared" si="118"/>
        <v>0.30493273542600896</v>
      </c>
    </row>
    <row r="479" spans="1:40" x14ac:dyDescent="0.25">
      <c r="A479" t="s">
        <v>483</v>
      </c>
      <c r="B479">
        <v>30.9</v>
      </c>
      <c r="C479">
        <v>8.4192999999999998</v>
      </c>
      <c r="D479" s="1">
        <v>2.9110000000000002E-6</v>
      </c>
      <c r="E479">
        <v>240</v>
      </c>
      <c r="G479">
        <v>0</v>
      </c>
      <c r="H479">
        <v>2</v>
      </c>
      <c r="I479">
        <v>1</v>
      </c>
      <c r="J479">
        <v>2</v>
      </c>
      <c r="K479">
        <v>4</v>
      </c>
      <c r="L479">
        <v>1</v>
      </c>
      <c r="M479" t="s">
        <v>11</v>
      </c>
      <c r="N479">
        <v>0</v>
      </c>
      <c r="O479">
        <v>4</v>
      </c>
      <c r="P479">
        <v>2</v>
      </c>
      <c r="Q479">
        <v>6</v>
      </c>
      <c r="R479">
        <v>7</v>
      </c>
      <c r="S479">
        <v>5</v>
      </c>
      <c r="T479" t="s">
        <v>11</v>
      </c>
      <c r="U479">
        <v>5</v>
      </c>
      <c r="V479">
        <v>32</v>
      </c>
      <c r="W479">
        <v>7</v>
      </c>
      <c r="X479">
        <v>24</v>
      </c>
      <c r="Y479">
        <v>40</v>
      </c>
      <c r="Z479">
        <v>32</v>
      </c>
      <c r="AA479" t="s">
        <v>11</v>
      </c>
      <c r="AB479">
        <v>71</v>
      </c>
      <c r="AC479">
        <f t="shared" si="119"/>
        <v>18.997</v>
      </c>
      <c r="AD479">
        <f t="shared" si="120"/>
        <v>85.734999999999999</v>
      </c>
      <c r="AE479">
        <f t="shared" si="121"/>
        <v>20.007999999999999</v>
      </c>
      <c r="AF479">
        <f t="shared" si="122"/>
        <v>62.462000000000003</v>
      </c>
      <c r="AG479">
        <f t="shared" si="123"/>
        <v>116.16999999999999</v>
      </c>
      <c r="AH479">
        <f t="shared" si="124"/>
        <v>110.52500000000001</v>
      </c>
      <c r="AI479">
        <f t="shared" si="113"/>
        <v>0.26319945254513871</v>
      </c>
      <c r="AJ479">
        <f t="shared" si="114"/>
        <v>0.37324313290954686</v>
      </c>
      <c r="AK479">
        <f t="shared" si="115"/>
        <v>0.349860055977609</v>
      </c>
      <c r="AL479">
        <f t="shared" si="116"/>
        <v>0.38423361403733469</v>
      </c>
      <c r="AM479">
        <f t="shared" si="117"/>
        <v>0.34432297495050362</v>
      </c>
      <c r="AN479">
        <f t="shared" si="118"/>
        <v>0.28952725627686043</v>
      </c>
    </row>
    <row r="480" spans="1:40" x14ac:dyDescent="0.25">
      <c r="A480" t="s">
        <v>484</v>
      </c>
      <c r="B480">
        <v>30.9</v>
      </c>
      <c r="C480">
        <v>8.4411000000000005</v>
      </c>
      <c r="D480" s="1">
        <v>2.903E-6</v>
      </c>
      <c r="E480">
        <v>240</v>
      </c>
      <c r="G480">
        <v>1</v>
      </c>
      <c r="H480">
        <v>4</v>
      </c>
      <c r="I480">
        <v>0</v>
      </c>
      <c r="J480">
        <v>2</v>
      </c>
      <c r="K480">
        <v>2</v>
      </c>
      <c r="L480">
        <v>2</v>
      </c>
      <c r="M480" t="s">
        <v>11</v>
      </c>
      <c r="N480">
        <v>2</v>
      </c>
      <c r="O480">
        <v>1</v>
      </c>
      <c r="P480">
        <v>1</v>
      </c>
      <c r="Q480">
        <v>1</v>
      </c>
      <c r="R480">
        <v>1</v>
      </c>
      <c r="S480">
        <v>7</v>
      </c>
      <c r="T480" t="s">
        <v>11</v>
      </c>
      <c r="U480">
        <v>11</v>
      </c>
      <c r="V480">
        <v>42</v>
      </c>
      <c r="W480">
        <v>11</v>
      </c>
      <c r="X480">
        <v>31</v>
      </c>
      <c r="Y480">
        <v>56.5</v>
      </c>
      <c r="Z480">
        <v>37</v>
      </c>
      <c r="AA480" t="s">
        <v>11</v>
      </c>
      <c r="AB480">
        <v>72</v>
      </c>
      <c r="AC480">
        <f t="shared" si="119"/>
        <v>18.727</v>
      </c>
      <c r="AD480">
        <f t="shared" si="120"/>
        <v>84.27</v>
      </c>
      <c r="AE480">
        <f t="shared" si="121"/>
        <v>19.682999999999996</v>
      </c>
      <c r="AF480">
        <f t="shared" si="122"/>
        <v>62.356999999999999</v>
      </c>
      <c r="AG480">
        <f t="shared" si="123"/>
        <v>115.16999999999999</v>
      </c>
      <c r="AH480">
        <f t="shared" si="124"/>
        <v>109.55</v>
      </c>
      <c r="AI480">
        <f t="shared" si="113"/>
        <v>0.58738719495914993</v>
      </c>
      <c r="AJ480">
        <f t="shared" si="114"/>
        <v>0.49839800640797438</v>
      </c>
      <c r="AK480">
        <f t="shared" si="115"/>
        <v>0.5588578976781996</v>
      </c>
      <c r="AL480">
        <f t="shared" si="116"/>
        <v>0.49713745048671359</v>
      </c>
      <c r="AM480">
        <f t="shared" si="117"/>
        <v>0.49057914387427287</v>
      </c>
      <c r="AN480">
        <f t="shared" si="118"/>
        <v>0.3377453217708809</v>
      </c>
    </row>
    <row r="481" spans="1:40" x14ac:dyDescent="0.25">
      <c r="A481" t="s">
        <v>485</v>
      </c>
      <c r="B481">
        <v>30.9</v>
      </c>
      <c r="C481">
        <v>8.4603999999999999</v>
      </c>
      <c r="D481" s="1">
        <v>3.1410000000000001E-6</v>
      </c>
      <c r="E481">
        <v>240</v>
      </c>
      <c r="G481">
        <v>0</v>
      </c>
      <c r="H481">
        <v>2</v>
      </c>
      <c r="I481">
        <v>1</v>
      </c>
      <c r="J481">
        <v>1</v>
      </c>
      <c r="K481">
        <v>1</v>
      </c>
      <c r="L481">
        <v>2</v>
      </c>
      <c r="M481" t="s">
        <v>11</v>
      </c>
      <c r="N481">
        <v>0</v>
      </c>
      <c r="O481">
        <v>7</v>
      </c>
      <c r="P481">
        <v>0</v>
      </c>
      <c r="Q481">
        <v>3</v>
      </c>
      <c r="R481">
        <v>7</v>
      </c>
      <c r="S481">
        <v>3</v>
      </c>
      <c r="T481" t="s">
        <v>11</v>
      </c>
      <c r="U481">
        <v>2</v>
      </c>
      <c r="V481">
        <v>35</v>
      </c>
      <c r="W481">
        <v>7</v>
      </c>
      <c r="X481">
        <v>19.5</v>
      </c>
      <c r="Y481">
        <v>42.5</v>
      </c>
      <c r="Z481">
        <v>41</v>
      </c>
      <c r="AA481" t="s">
        <v>11</v>
      </c>
      <c r="AB481">
        <v>73</v>
      </c>
      <c r="AC481">
        <f t="shared" si="119"/>
        <v>18.457000000000001</v>
      </c>
      <c r="AD481">
        <f t="shared" si="120"/>
        <v>82.804999999999993</v>
      </c>
      <c r="AE481">
        <f t="shared" si="121"/>
        <v>19.357999999999997</v>
      </c>
      <c r="AF481">
        <f t="shared" si="122"/>
        <v>62.252000000000002</v>
      </c>
      <c r="AG481">
        <f t="shared" si="123"/>
        <v>114.16999999999999</v>
      </c>
      <c r="AH481">
        <f t="shared" si="124"/>
        <v>108.575</v>
      </c>
      <c r="AI481">
        <f t="shared" si="113"/>
        <v>0.10835997182640732</v>
      </c>
      <c r="AJ481">
        <f t="shared" si="114"/>
        <v>0.42267978986776167</v>
      </c>
      <c r="AK481">
        <f t="shared" si="115"/>
        <v>0.3616076040913318</v>
      </c>
      <c r="AL481">
        <f t="shared" si="116"/>
        <v>0.31324294801773434</v>
      </c>
      <c r="AM481">
        <f t="shared" si="117"/>
        <v>0.37225190505386707</v>
      </c>
      <c r="AN481">
        <f t="shared" si="118"/>
        <v>0.37761915726456363</v>
      </c>
    </row>
    <row r="482" spans="1:40" x14ac:dyDescent="0.25">
      <c r="A482" t="s">
        <v>486</v>
      </c>
      <c r="B482">
        <v>30.9</v>
      </c>
      <c r="C482">
        <v>8.4802</v>
      </c>
      <c r="D482" s="1">
        <v>2.932E-6</v>
      </c>
      <c r="E482">
        <v>240</v>
      </c>
      <c r="G482">
        <v>0</v>
      </c>
      <c r="H482">
        <v>1</v>
      </c>
      <c r="I482">
        <v>0</v>
      </c>
      <c r="J482">
        <v>3</v>
      </c>
      <c r="K482">
        <v>4</v>
      </c>
      <c r="L482">
        <v>1</v>
      </c>
      <c r="M482" t="s">
        <v>11</v>
      </c>
      <c r="N482">
        <v>0</v>
      </c>
      <c r="O482">
        <v>3</v>
      </c>
      <c r="P482">
        <v>1</v>
      </c>
      <c r="Q482">
        <v>3</v>
      </c>
      <c r="R482">
        <v>4</v>
      </c>
      <c r="S482">
        <v>3</v>
      </c>
      <c r="T482" t="s">
        <v>11</v>
      </c>
      <c r="U482">
        <v>6</v>
      </c>
      <c r="V482">
        <v>37</v>
      </c>
      <c r="W482">
        <v>5.5</v>
      </c>
      <c r="X482">
        <v>28</v>
      </c>
      <c r="Y482">
        <v>42</v>
      </c>
      <c r="Z482">
        <v>31</v>
      </c>
      <c r="AA482" t="s">
        <v>11</v>
      </c>
      <c r="AB482">
        <v>74</v>
      </c>
      <c r="AC482">
        <f t="shared" si="119"/>
        <v>18.187000000000001</v>
      </c>
      <c r="AD482">
        <f t="shared" si="120"/>
        <v>81.339999999999989</v>
      </c>
      <c r="AE482">
        <f t="shared" si="121"/>
        <v>19.032999999999998</v>
      </c>
      <c r="AF482">
        <f t="shared" si="122"/>
        <v>62.147000000000006</v>
      </c>
      <c r="AG482">
        <f t="shared" si="123"/>
        <v>113.16999999999999</v>
      </c>
      <c r="AH482">
        <f t="shared" si="124"/>
        <v>107.60000000000001</v>
      </c>
      <c r="AI482">
        <f t="shared" si="113"/>
        <v>0.32990597679661293</v>
      </c>
      <c r="AJ482">
        <f t="shared" si="114"/>
        <v>0.45488074747971485</v>
      </c>
      <c r="AK482">
        <f t="shared" si="115"/>
        <v>0.28897178584563654</v>
      </c>
      <c r="AL482">
        <f t="shared" si="116"/>
        <v>0.45054467633192263</v>
      </c>
      <c r="AM482">
        <f t="shared" si="117"/>
        <v>0.3711230891579041</v>
      </c>
      <c r="AN482">
        <f t="shared" si="118"/>
        <v>0.28810408921933084</v>
      </c>
    </row>
    <row r="483" spans="1:40" x14ac:dyDescent="0.25">
      <c r="A483" t="s">
        <v>487</v>
      </c>
      <c r="B483">
        <v>30.9</v>
      </c>
      <c r="C483">
        <v>8.5008999999999997</v>
      </c>
      <c r="D483" s="1">
        <v>3.1240000000000001E-6</v>
      </c>
      <c r="E483">
        <v>240</v>
      </c>
      <c r="G483">
        <v>0</v>
      </c>
      <c r="H483">
        <v>2</v>
      </c>
      <c r="I483">
        <v>1</v>
      </c>
      <c r="J483">
        <v>0</v>
      </c>
      <c r="K483">
        <v>2</v>
      </c>
      <c r="L483">
        <v>2</v>
      </c>
      <c r="M483" t="s">
        <v>11</v>
      </c>
      <c r="N483">
        <v>1</v>
      </c>
      <c r="O483">
        <v>3</v>
      </c>
      <c r="P483">
        <v>1</v>
      </c>
      <c r="Q483">
        <v>0</v>
      </c>
      <c r="R483">
        <v>5</v>
      </c>
      <c r="S483">
        <v>9</v>
      </c>
      <c r="T483" t="s">
        <v>11</v>
      </c>
      <c r="U483">
        <v>9</v>
      </c>
      <c r="V483">
        <v>34</v>
      </c>
      <c r="W483">
        <v>10</v>
      </c>
      <c r="X483">
        <v>20</v>
      </c>
      <c r="Y483">
        <v>44</v>
      </c>
      <c r="Z483">
        <v>37</v>
      </c>
      <c r="AA483" t="s">
        <v>11</v>
      </c>
      <c r="AB483">
        <v>75</v>
      </c>
      <c r="AC483">
        <f t="shared" si="119"/>
        <v>17.917000000000002</v>
      </c>
      <c r="AD483">
        <f t="shared" si="120"/>
        <v>79.875</v>
      </c>
      <c r="AE483">
        <f t="shared" si="121"/>
        <v>18.707999999999998</v>
      </c>
      <c r="AF483">
        <f t="shared" si="122"/>
        <v>62.042000000000002</v>
      </c>
      <c r="AG483">
        <f t="shared" si="123"/>
        <v>112.16999999999999</v>
      </c>
      <c r="AH483">
        <f t="shared" si="124"/>
        <v>106.625</v>
      </c>
      <c r="AI483">
        <f t="shared" si="113"/>
        <v>0.50231623597700503</v>
      </c>
      <c r="AJ483">
        <f t="shared" si="114"/>
        <v>0.42566510172143973</v>
      </c>
      <c r="AK483">
        <f t="shared" si="115"/>
        <v>0.5345306820611504</v>
      </c>
      <c r="AL483">
        <f t="shared" si="116"/>
        <v>0.32236227071983492</v>
      </c>
      <c r="AM483">
        <f t="shared" si="117"/>
        <v>0.39226174556476778</v>
      </c>
      <c r="AN483">
        <f t="shared" si="118"/>
        <v>0.34701055099648298</v>
      </c>
    </row>
    <row r="484" spans="1:40" x14ac:dyDescent="0.25">
      <c r="A484" t="s">
        <v>488</v>
      </c>
      <c r="B484">
        <v>30.9</v>
      </c>
      <c r="C484">
        <v>8.5190999999999999</v>
      </c>
      <c r="D484" s="1">
        <v>2.5780000000000001E-6</v>
      </c>
      <c r="E484">
        <v>240</v>
      </c>
      <c r="G484">
        <v>0</v>
      </c>
      <c r="H484">
        <v>4</v>
      </c>
      <c r="I484">
        <v>2</v>
      </c>
      <c r="J484">
        <v>0</v>
      </c>
      <c r="K484">
        <v>1</v>
      </c>
      <c r="L484">
        <v>4</v>
      </c>
      <c r="M484" t="s">
        <v>11</v>
      </c>
      <c r="N484">
        <v>0</v>
      </c>
      <c r="O484">
        <v>3</v>
      </c>
      <c r="P484">
        <v>3</v>
      </c>
      <c r="Q484">
        <v>1</v>
      </c>
      <c r="R484">
        <v>5</v>
      </c>
      <c r="S484">
        <v>2</v>
      </c>
      <c r="T484" t="s">
        <v>11</v>
      </c>
      <c r="U484">
        <v>5</v>
      </c>
      <c r="V484">
        <v>38</v>
      </c>
      <c r="W484">
        <v>10</v>
      </c>
      <c r="X484">
        <v>21</v>
      </c>
      <c r="Y484">
        <v>47</v>
      </c>
      <c r="Z484">
        <v>25</v>
      </c>
      <c r="AA484" t="s">
        <v>11</v>
      </c>
      <c r="AB484">
        <v>76</v>
      </c>
      <c r="AC484">
        <f t="shared" si="119"/>
        <v>17.646999999999998</v>
      </c>
      <c r="AD484">
        <f t="shared" si="120"/>
        <v>78.41</v>
      </c>
      <c r="AE484">
        <f t="shared" si="121"/>
        <v>18.382999999999999</v>
      </c>
      <c r="AF484">
        <f t="shared" si="122"/>
        <v>61.937000000000005</v>
      </c>
      <c r="AG484">
        <f t="shared" si="123"/>
        <v>111.16999999999999</v>
      </c>
      <c r="AH484">
        <f t="shared" si="124"/>
        <v>105.65</v>
      </c>
      <c r="AI484">
        <f t="shared" si="113"/>
        <v>0.28333427778092596</v>
      </c>
      <c r="AJ484">
        <f t="shared" si="114"/>
        <v>0.48463206223695959</v>
      </c>
      <c r="AK484">
        <f t="shared" si="115"/>
        <v>0.54398085187401402</v>
      </c>
      <c r="AL484">
        <f t="shared" si="116"/>
        <v>0.33905420023572336</v>
      </c>
      <c r="AM484">
        <f t="shared" si="117"/>
        <v>0.42277592875775843</v>
      </c>
      <c r="AN484">
        <f t="shared" si="118"/>
        <v>0.236630383341221</v>
      </c>
    </row>
    <row r="485" spans="1:40" x14ac:dyDescent="0.25">
      <c r="A485" t="s">
        <v>489</v>
      </c>
      <c r="B485">
        <v>30.9</v>
      </c>
      <c r="C485">
        <v>8.5406999999999993</v>
      </c>
      <c r="D485" s="1">
        <v>2.7630000000000001E-6</v>
      </c>
      <c r="E485">
        <v>240</v>
      </c>
      <c r="G485">
        <v>1</v>
      </c>
      <c r="H485">
        <v>1</v>
      </c>
      <c r="I485">
        <v>0</v>
      </c>
      <c r="J485">
        <v>4</v>
      </c>
      <c r="K485">
        <v>2</v>
      </c>
      <c r="L485">
        <v>1</v>
      </c>
      <c r="M485" t="s">
        <v>11</v>
      </c>
      <c r="N485">
        <v>2</v>
      </c>
      <c r="O485">
        <v>3</v>
      </c>
      <c r="P485">
        <v>1</v>
      </c>
      <c r="Q485">
        <v>2</v>
      </c>
      <c r="R485">
        <v>5</v>
      </c>
      <c r="S485">
        <v>3</v>
      </c>
      <c r="T485" t="s">
        <v>11</v>
      </c>
      <c r="U485">
        <v>13</v>
      </c>
      <c r="V485">
        <v>28</v>
      </c>
      <c r="W485">
        <v>8</v>
      </c>
      <c r="X485">
        <v>31</v>
      </c>
      <c r="Y485">
        <v>47</v>
      </c>
      <c r="Z485">
        <v>25</v>
      </c>
      <c r="AA485" t="s">
        <v>11</v>
      </c>
      <c r="AB485">
        <v>77</v>
      </c>
      <c r="AC485">
        <f t="shared" si="119"/>
        <v>17.376999999999999</v>
      </c>
      <c r="AD485">
        <f t="shared" si="120"/>
        <v>76.944999999999993</v>
      </c>
      <c r="AE485">
        <f t="shared" si="121"/>
        <v>18.057999999999996</v>
      </c>
      <c r="AF485">
        <f t="shared" si="122"/>
        <v>61.832000000000001</v>
      </c>
      <c r="AG485">
        <f t="shared" si="123"/>
        <v>110.16999999999999</v>
      </c>
      <c r="AH485">
        <f t="shared" si="124"/>
        <v>104.675</v>
      </c>
      <c r="AI485">
        <f t="shared" si="113"/>
        <v>0.74811532485469301</v>
      </c>
      <c r="AJ485">
        <f t="shared" si="114"/>
        <v>0.36389628955747616</v>
      </c>
      <c r="AK485">
        <f t="shared" si="115"/>
        <v>0.44301694539816155</v>
      </c>
      <c r="AL485">
        <f t="shared" si="116"/>
        <v>0.50135851986026647</v>
      </c>
      <c r="AM485">
        <f t="shared" si="117"/>
        <v>0.42661341563038946</v>
      </c>
      <c r="AN485">
        <f t="shared" si="118"/>
        <v>0.23883448770002388</v>
      </c>
    </row>
    <row r="486" spans="1:40" x14ac:dyDescent="0.25">
      <c r="A486" t="s">
        <v>490</v>
      </c>
      <c r="B486">
        <v>30.9</v>
      </c>
      <c r="C486">
        <v>8.5594000000000001</v>
      </c>
      <c r="D486" s="1">
        <v>3.061E-6</v>
      </c>
      <c r="E486">
        <v>240</v>
      </c>
      <c r="G486">
        <v>1</v>
      </c>
      <c r="H486">
        <v>1</v>
      </c>
      <c r="I486">
        <v>1</v>
      </c>
      <c r="J486">
        <v>1</v>
      </c>
      <c r="K486">
        <v>5</v>
      </c>
      <c r="L486">
        <v>3</v>
      </c>
      <c r="M486" t="s">
        <v>11</v>
      </c>
      <c r="N486">
        <v>0</v>
      </c>
      <c r="O486">
        <v>4</v>
      </c>
      <c r="P486">
        <v>2</v>
      </c>
      <c r="Q486">
        <v>2</v>
      </c>
      <c r="R486">
        <v>5</v>
      </c>
      <c r="S486">
        <v>5</v>
      </c>
      <c r="T486" t="s">
        <v>11</v>
      </c>
      <c r="U486">
        <v>7</v>
      </c>
      <c r="V486">
        <v>30</v>
      </c>
      <c r="W486">
        <v>5</v>
      </c>
      <c r="X486">
        <v>27</v>
      </c>
      <c r="Y486">
        <v>29</v>
      </c>
      <c r="Z486">
        <v>37</v>
      </c>
      <c r="AA486" t="s">
        <v>11</v>
      </c>
      <c r="AB486">
        <v>78</v>
      </c>
      <c r="AC486">
        <f t="shared" si="119"/>
        <v>17.106999999999999</v>
      </c>
      <c r="AD486">
        <f t="shared" si="120"/>
        <v>75.47999999999999</v>
      </c>
      <c r="AE486">
        <f t="shared" si="121"/>
        <v>17.732999999999997</v>
      </c>
      <c r="AF486">
        <f t="shared" si="122"/>
        <v>61.727000000000004</v>
      </c>
      <c r="AG486">
        <f t="shared" si="123"/>
        <v>109.16999999999999</v>
      </c>
      <c r="AH486">
        <f t="shared" si="124"/>
        <v>103.7</v>
      </c>
      <c r="AI486">
        <f t="shared" si="113"/>
        <v>0.40918922078681241</v>
      </c>
      <c r="AJ486">
        <f t="shared" si="114"/>
        <v>0.39745627980922105</v>
      </c>
      <c r="AK486">
        <f t="shared" si="115"/>
        <v>0.28196018722156435</v>
      </c>
      <c r="AL486">
        <f t="shared" si="116"/>
        <v>0.43740988546341142</v>
      </c>
      <c r="AM486">
        <f t="shared" si="117"/>
        <v>0.26564074379408265</v>
      </c>
      <c r="AN486">
        <f t="shared" si="118"/>
        <v>0.35679845708775315</v>
      </c>
    </row>
    <row r="487" spans="1:40" x14ac:dyDescent="0.25">
      <c r="A487" t="s">
        <v>491</v>
      </c>
      <c r="B487">
        <v>30.9</v>
      </c>
      <c r="C487">
        <v>8.5774000000000008</v>
      </c>
      <c r="D487" s="1">
        <v>3.1209999999999998E-6</v>
      </c>
      <c r="E487">
        <v>240</v>
      </c>
      <c r="G487">
        <v>2</v>
      </c>
      <c r="H487">
        <v>1</v>
      </c>
      <c r="I487">
        <v>0</v>
      </c>
      <c r="J487">
        <v>4</v>
      </c>
      <c r="K487">
        <v>4</v>
      </c>
      <c r="L487">
        <v>4</v>
      </c>
      <c r="M487" t="s">
        <v>11</v>
      </c>
      <c r="N487">
        <v>0</v>
      </c>
      <c r="O487">
        <v>8</v>
      </c>
      <c r="P487">
        <v>0</v>
      </c>
      <c r="Q487">
        <v>4</v>
      </c>
      <c r="R487">
        <v>2</v>
      </c>
      <c r="S487">
        <v>4</v>
      </c>
      <c r="T487" t="s">
        <v>11</v>
      </c>
      <c r="U487">
        <v>9</v>
      </c>
      <c r="V487">
        <v>42</v>
      </c>
      <c r="W487">
        <v>11</v>
      </c>
      <c r="X487">
        <v>26</v>
      </c>
      <c r="Y487">
        <v>38</v>
      </c>
      <c r="Z487">
        <v>45</v>
      </c>
      <c r="AA487" t="s">
        <v>11</v>
      </c>
      <c r="AB487">
        <v>79</v>
      </c>
      <c r="AC487">
        <f t="shared" si="119"/>
        <v>16.837</v>
      </c>
      <c r="AD487">
        <f t="shared" si="120"/>
        <v>74.015000000000001</v>
      </c>
      <c r="AE487">
        <f t="shared" si="121"/>
        <v>17.407999999999998</v>
      </c>
      <c r="AF487">
        <f t="shared" si="122"/>
        <v>61.622</v>
      </c>
      <c r="AG487">
        <f t="shared" si="123"/>
        <v>108.16999999999999</v>
      </c>
      <c r="AH487">
        <f t="shared" si="124"/>
        <v>102.72500000000001</v>
      </c>
      <c r="AI487">
        <f t="shared" si="113"/>
        <v>0.53453703153768484</v>
      </c>
      <c r="AJ487">
        <f t="shared" si="114"/>
        <v>0.56745254340336415</v>
      </c>
      <c r="AK487">
        <f t="shared" si="115"/>
        <v>0.63189338235294124</v>
      </c>
      <c r="AL487">
        <f t="shared" si="116"/>
        <v>0.42192723378014346</v>
      </c>
      <c r="AM487">
        <f t="shared" si="117"/>
        <v>0.35129888139040405</v>
      </c>
      <c r="AN487">
        <f t="shared" si="118"/>
        <v>0.43806278899975659</v>
      </c>
    </row>
    <row r="488" spans="1:40" x14ac:dyDescent="0.25">
      <c r="A488" t="s">
        <v>492</v>
      </c>
      <c r="B488">
        <v>30.9</v>
      </c>
      <c r="C488">
        <v>8.6003000000000007</v>
      </c>
      <c r="D488" s="1">
        <v>3.1049999999999999E-6</v>
      </c>
      <c r="E488">
        <v>240</v>
      </c>
      <c r="G488">
        <v>0</v>
      </c>
      <c r="H488">
        <v>1</v>
      </c>
      <c r="I488">
        <v>0</v>
      </c>
      <c r="J488">
        <v>1</v>
      </c>
      <c r="K488">
        <v>2</v>
      </c>
      <c r="L488">
        <v>4</v>
      </c>
      <c r="M488" t="s">
        <v>11</v>
      </c>
      <c r="N488">
        <v>1</v>
      </c>
      <c r="O488">
        <v>0</v>
      </c>
      <c r="P488">
        <v>0</v>
      </c>
      <c r="Q488">
        <v>5</v>
      </c>
      <c r="R488">
        <v>4</v>
      </c>
      <c r="S488">
        <v>1</v>
      </c>
      <c r="T488" t="s">
        <v>11</v>
      </c>
      <c r="U488">
        <v>7</v>
      </c>
      <c r="V488">
        <v>23</v>
      </c>
      <c r="W488">
        <v>9</v>
      </c>
      <c r="X488">
        <v>27.5</v>
      </c>
      <c r="Y488">
        <v>49</v>
      </c>
      <c r="Z488">
        <v>27.5</v>
      </c>
      <c r="AA488" t="s">
        <v>11</v>
      </c>
      <c r="AB488">
        <v>80</v>
      </c>
      <c r="AC488">
        <f t="shared" si="119"/>
        <v>16.567</v>
      </c>
      <c r="AD488">
        <f t="shared" si="120"/>
        <v>72.55</v>
      </c>
      <c r="AE488">
        <f t="shared" si="121"/>
        <v>17.082999999999998</v>
      </c>
      <c r="AF488">
        <f t="shared" si="122"/>
        <v>61.517000000000003</v>
      </c>
      <c r="AG488">
        <f t="shared" si="123"/>
        <v>107.16999999999999</v>
      </c>
      <c r="AH488">
        <f t="shared" si="124"/>
        <v>101.75</v>
      </c>
      <c r="AI488">
        <f t="shared" si="113"/>
        <v>0.42252670972415041</v>
      </c>
      <c r="AJ488">
        <f t="shared" si="114"/>
        <v>0.31702274293590627</v>
      </c>
      <c r="AK488">
        <f t="shared" si="115"/>
        <v>0.52683954808874323</v>
      </c>
      <c r="AL488">
        <f t="shared" si="116"/>
        <v>0.4470309020270819</v>
      </c>
      <c r="AM488">
        <f t="shared" si="117"/>
        <v>0.45721750489875901</v>
      </c>
      <c r="AN488">
        <f t="shared" si="118"/>
        <v>0.27027027027027029</v>
      </c>
    </row>
    <row r="489" spans="1:40" x14ac:dyDescent="0.25">
      <c r="A489" t="s">
        <v>493</v>
      </c>
      <c r="B489">
        <v>30.9</v>
      </c>
      <c r="C489">
        <v>8.6202000000000005</v>
      </c>
      <c r="D489" s="1">
        <v>2.7030000000000002E-6</v>
      </c>
      <c r="E489">
        <v>240</v>
      </c>
      <c r="G489">
        <v>1</v>
      </c>
      <c r="H489">
        <v>0</v>
      </c>
      <c r="I489">
        <v>1</v>
      </c>
      <c r="J489">
        <v>1</v>
      </c>
      <c r="K489">
        <v>7</v>
      </c>
      <c r="L489">
        <v>3</v>
      </c>
      <c r="M489" t="s">
        <v>11</v>
      </c>
      <c r="N489">
        <v>1</v>
      </c>
      <c r="O489">
        <v>3</v>
      </c>
      <c r="P489">
        <v>2</v>
      </c>
      <c r="Q489">
        <v>5</v>
      </c>
      <c r="R489">
        <v>4</v>
      </c>
      <c r="S489">
        <v>5</v>
      </c>
      <c r="T489" t="s">
        <v>11</v>
      </c>
      <c r="U489">
        <v>13</v>
      </c>
      <c r="V489">
        <v>33.5</v>
      </c>
      <c r="W489">
        <v>11</v>
      </c>
      <c r="X489">
        <v>30</v>
      </c>
      <c r="Y489">
        <v>45</v>
      </c>
      <c r="Z489">
        <v>30.5</v>
      </c>
      <c r="AA489" t="s">
        <v>11</v>
      </c>
      <c r="AB489">
        <v>81</v>
      </c>
      <c r="AC489">
        <f t="shared" si="119"/>
        <v>16.297000000000001</v>
      </c>
      <c r="AD489">
        <f t="shared" si="120"/>
        <v>71.084999999999994</v>
      </c>
      <c r="AE489">
        <f t="shared" si="121"/>
        <v>16.757999999999999</v>
      </c>
      <c r="AF489">
        <f t="shared" si="122"/>
        <v>61.412000000000006</v>
      </c>
      <c r="AG489">
        <f t="shared" si="123"/>
        <v>106.16999999999999</v>
      </c>
      <c r="AH489">
        <f t="shared" si="124"/>
        <v>100.77500000000001</v>
      </c>
      <c r="AI489">
        <f t="shared" si="113"/>
        <v>0.79769282690065657</v>
      </c>
      <c r="AJ489">
        <f t="shared" si="114"/>
        <v>0.47126679327565596</v>
      </c>
      <c r="AK489">
        <f t="shared" si="115"/>
        <v>0.65640291204200985</v>
      </c>
      <c r="AL489">
        <f t="shared" si="116"/>
        <v>0.48850387546407864</v>
      </c>
      <c r="AM489">
        <f t="shared" si="117"/>
        <v>0.42384854478666295</v>
      </c>
      <c r="AN489">
        <f t="shared" si="118"/>
        <v>0.30265442818159266</v>
      </c>
    </row>
    <row r="490" spans="1:40" x14ac:dyDescent="0.25">
      <c r="A490" t="s">
        <v>494</v>
      </c>
      <c r="B490">
        <v>30.9</v>
      </c>
      <c r="C490">
        <v>8.6393000000000004</v>
      </c>
      <c r="D490" s="1">
        <v>2.6759999999999999E-6</v>
      </c>
      <c r="E490">
        <v>240</v>
      </c>
      <c r="G490">
        <v>0</v>
      </c>
      <c r="H490">
        <v>2</v>
      </c>
      <c r="I490">
        <v>1</v>
      </c>
      <c r="J490">
        <v>0</v>
      </c>
      <c r="K490">
        <v>3</v>
      </c>
      <c r="L490">
        <v>3</v>
      </c>
      <c r="M490" t="s">
        <v>11</v>
      </c>
      <c r="N490">
        <v>0</v>
      </c>
      <c r="O490">
        <v>3</v>
      </c>
      <c r="P490">
        <v>1</v>
      </c>
      <c r="Q490">
        <v>3</v>
      </c>
      <c r="R490">
        <v>5</v>
      </c>
      <c r="S490">
        <v>4</v>
      </c>
      <c r="T490" t="s">
        <v>11</v>
      </c>
      <c r="U490">
        <v>7</v>
      </c>
      <c r="V490">
        <v>42</v>
      </c>
      <c r="W490">
        <v>9.5</v>
      </c>
      <c r="X490">
        <v>32</v>
      </c>
      <c r="Y490">
        <v>40</v>
      </c>
      <c r="Z490">
        <v>35</v>
      </c>
      <c r="AA490" t="s">
        <v>11</v>
      </c>
      <c r="AB490">
        <v>82</v>
      </c>
      <c r="AC490">
        <f t="shared" si="119"/>
        <v>16.027000000000001</v>
      </c>
      <c r="AD490">
        <f t="shared" si="120"/>
        <v>69.61999999999999</v>
      </c>
      <c r="AE490">
        <f t="shared" si="121"/>
        <v>16.432999999999996</v>
      </c>
      <c r="AF490">
        <f t="shared" si="122"/>
        <v>61.307000000000002</v>
      </c>
      <c r="AG490">
        <f t="shared" si="123"/>
        <v>105.16999999999999</v>
      </c>
      <c r="AH490">
        <f t="shared" si="124"/>
        <v>99.8</v>
      </c>
      <c r="AI490">
        <f t="shared" si="113"/>
        <v>0.43676296250077989</v>
      </c>
      <c r="AJ490">
        <f t="shared" si="114"/>
        <v>0.6032749209997128</v>
      </c>
      <c r="AK490">
        <f t="shared" si="115"/>
        <v>0.57810503255644141</v>
      </c>
      <c r="AL490">
        <f t="shared" si="116"/>
        <v>0.52196323421468993</v>
      </c>
      <c r="AM490">
        <f t="shared" si="117"/>
        <v>0.38033659788913193</v>
      </c>
      <c r="AN490">
        <f t="shared" si="118"/>
        <v>0.35070140280561124</v>
      </c>
    </row>
    <row r="491" spans="1:40" x14ac:dyDescent="0.25">
      <c r="A491" t="s">
        <v>495</v>
      </c>
      <c r="B491">
        <v>30.9</v>
      </c>
      <c r="C491">
        <v>8.6593999999999998</v>
      </c>
      <c r="D491" s="1">
        <v>2.7630000000000001E-6</v>
      </c>
      <c r="E491">
        <v>240</v>
      </c>
      <c r="G491">
        <v>1</v>
      </c>
      <c r="H491">
        <v>1</v>
      </c>
      <c r="I491">
        <v>1</v>
      </c>
      <c r="J491">
        <v>0</v>
      </c>
      <c r="K491">
        <v>2</v>
      </c>
      <c r="L491">
        <v>4</v>
      </c>
      <c r="M491" t="s">
        <v>11</v>
      </c>
      <c r="N491">
        <v>1</v>
      </c>
      <c r="O491">
        <v>1</v>
      </c>
      <c r="P491">
        <v>3</v>
      </c>
      <c r="Q491">
        <v>2</v>
      </c>
      <c r="R491">
        <v>4</v>
      </c>
      <c r="S491">
        <v>5</v>
      </c>
      <c r="T491" t="s">
        <v>11</v>
      </c>
      <c r="U491">
        <v>11</v>
      </c>
      <c r="V491">
        <v>44</v>
      </c>
      <c r="W491">
        <v>12</v>
      </c>
      <c r="X491">
        <v>23.5</v>
      </c>
      <c r="Y491">
        <v>32</v>
      </c>
      <c r="Z491">
        <v>32</v>
      </c>
      <c r="AA491" t="s">
        <v>11</v>
      </c>
      <c r="AB491">
        <v>83</v>
      </c>
      <c r="AC491">
        <f t="shared" si="119"/>
        <v>15.757000000000001</v>
      </c>
      <c r="AD491">
        <f t="shared" si="120"/>
        <v>68.154999999999987</v>
      </c>
      <c r="AE491">
        <f t="shared" si="121"/>
        <v>16.107999999999997</v>
      </c>
      <c r="AF491">
        <f t="shared" si="122"/>
        <v>61.201999999999998</v>
      </c>
      <c r="AG491">
        <f t="shared" si="123"/>
        <v>104.16999999999999</v>
      </c>
      <c r="AH491">
        <f t="shared" si="124"/>
        <v>98.825000000000003</v>
      </c>
      <c r="AI491">
        <f t="shared" si="113"/>
        <v>0.69810243066573585</v>
      </c>
      <c r="AJ491">
        <f t="shared" si="114"/>
        <v>0.64558726432396751</v>
      </c>
      <c r="AK491">
        <f t="shared" si="115"/>
        <v>0.74497144276136096</v>
      </c>
      <c r="AL491">
        <f t="shared" si="116"/>
        <v>0.38397437992222477</v>
      </c>
      <c r="AM491">
        <f t="shared" si="117"/>
        <v>0.30719016991456277</v>
      </c>
      <c r="AN491">
        <f t="shared" si="118"/>
        <v>0.32380470528712368</v>
      </c>
    </row>
    <row r="492" spans="1:40" x14ac:dyDescent="0.25">
      <c r="A492" t="s">
        <v>496</v>
      </c>
      <c r="B492">
        <v>30.9</v>
      </c>
      <c r="C492">
        <v>8.6806000000000001</v>
      </c>
      <c r="D492" s="1">
        <v>2.9550000000000001E-6</v>
      </c>
      <c r="E492">
        <v>240</v>
      </c>
      <c r="G492">
        <v>0</v>
      </c>
      <c r="H492">
        <v>2</v>
      </c>
      <c r="I492">
        <v>1</v>
      </c>
      <c r="J492">
        <v>0</v>
      </c>
      <c r="K492">
        <v>3</v>
      </c>
      <c r="L492">
        <v>3</v>
      </c>
      <c r="M492" t="s">
        <v>11</v>
      </c>
      <c r="N492">
        <v>1</v>
      </c>
      <c r="O492">
        <v>7</v>
      </c>
      <c r="P492">
        <v>1</v>
      </c>
      <c r="Q492">
        <v>5</v>
      </c>
      <c r="R492">
        <v>2</v>
      </c>
      <c r="S492">
        <v>2</v>
      </c>
      <c r="T492" t="s">
        <v>11</v>
      </c>
      <c r="U492">
        <v>8</v>
      </c>
      <c r="V492">
        <v>33</v>
      </c>
      <c r="W492">
        <v>6</v>
      </c>
      <c r="X492">
        <v>19</v>
      </c>
      <c r="Y492">
        <v>25.5</v>
      </c>
      <c r="Z492">
        <v>31</v>
      </c>
      <c r="AA492" t="s">
        <v>11</v>
      </c>
      <c r="AB492">
        <v>84</v>
      </c>
      <c r="AC492">
        <f t="shared" si="119"/>
        <v>15.487000000000002</v>
      </c>
      <c r="AD492">
        <f t="shared" si="120"/>
        <v>66.69</v>
      </c>
      <c r="AE492">
        <f t="shared" si="121"/>
        <v>15.782999999999998</v>
      </c>
      <c r="AF492">
        <f t="shared" si="122"/>
        <v>61.097000000000001</v>
      </c>
      <c r="AG492">
        <f t="shared" si="123"/>
        <v>103.16999999999999</v>
      </c>
      <c r="AH492">
        <f t="shared" si="124"/>
        <v>97.850000000000009</v>
      </c>
      <c r="AI492">
        <f t="shared" si="113"/>
        <v>0.51656227803964605</v>
      </c>
      <c r="AJ492">
        <f t="shared" si="114"/>
        <v>0.49482681061628431</v>
      </c>
      <c r="AK492">
        <f t="shared" si="115"/>
        <v>0.38015586390420075</v>
      </c>
      <c r="AL492">
        <f t="shared" si="116"/>
        <v>0.31098089922582123</v>
      </c>
      <c r="AM492">
        <f t="shared" si="117"/>
        <v>0.24716487350974123</v>
      </c>
      <c r="AN492">
        <f t="shared" si="118"/>
        <v>0.31681144609095552</v>
      </c>
    </row>
    <row r="493" spans="1:40" x14ac:dyDescent="0.25">
      <c r="A493" t="s">
        <v>497</v>
      </c>
      <c r="B493">
        <v>30</v>
      </c>
      <c r="C493">
        <v>8.7012</v>
      </c>
      <c r="D493" s="1">
        <v>2.7779999999999999E-6</v>
      </c>
      <c r="E493">
        <v>240</v>
      </c>
      <c r="G493">
        <v>0</v>
      </c>
      <c r="H493">
        <v>2</v>
      </c>
      <c r="I493">
        <v>1</v>
      </c>
      <c r="J493">
        <v>0</v>
      </c>
      <c r="K493">
        <v>3</v>
      </c>
      <c r="L493">
        <v>2</v>
      </c>
      <c r="M493" t="s">
        <v>11</v>
      </c>
      <c r="N493">
        <v>1</v>
      </c>
      <c r="O493">
        <v>3</v>
      </c>
      <c r="P493">
        <v>0</v>
      </c>
      <c r="Q493">
        <v>4</v>
      </c>
      <c r="R493">
        <v>1</v>
      </c>
      <c r="S493">
        <v>3</v>
      </c>
      <c r="T493" t="s">
        <v>11</v>
      </c>
      <c r="U493">
        <v>9</v>
      </c>
      <c r="V493">
        <v>27</v>
      </c>
      <c r="W493">
        <v>5</v>
      </c>
      <c r="X493">
        <v>35</v>
      </c>
      <c r="Y493">
        <v>30</v>
      </c>
      <c r="Z493">
        <v>33</v>
      </c>
      <c r="AA493" t="s">
        <v>11</v>
      </c>
      <c r="AB493">
        <v>85</v>
      </c>
      <c r="AC493">
        <f t="shared" si="119"/>
        <v>15.216999999999999</v>
      </c>
      <c r="AD493">
        <f t="shared" si="120"/>
        <v>65.224999999999994</v>
      </c>
      <c r="AE493">
        <f t="shared" si="121"/>
        <v>15.457999999999998</v>
      </c>
      <c r="AF493">
        <f t="shared" si="122"/>
        <v>60.992000000000004</v>
      </c>
      <c r="AG493">
        <f t="shared" si="123"/>
        <v>102.16999999999999</v>
      </c>
      <c r="AH493">
        <f t="shared" si="124"/>
        <v>96.875</v>
      </c>
      <c r="AI493">
        <f t="shared" si="113"/>
        <v>0.59144377998291386</v>
      </c>
      <c r="AJ493">
        <f t="shared" si="114"/>
        <v>0.41395170563434269</v>
      </c>
      <c r="AK493">
        <f t="shared" si="115"/>
        <v>0.32345710958726875</v>
      </c>
      <c r="AL493">
        <f t="shared" si="116"/>
        <v>0.57384575026232942</v>
      </c>
      <c r="AM493">
        <f t="shared" si="117"/>
        <v>0.29362826661446612</v>
      </c>
      <c r="AN493">
        <f t="shared" si="118"/>
        <v>0.34064516129032257</v>
      </c>
    </row>
    <row r="494" spans="1:40" x14ac:dyDescent="0.25">
      <c r="A494" t="s">
        <v>498</v>
      </c>
      <c r="B494">
        <v>30.9</v>
      </c>
      <c r="C494">
        <v>8.7195999999999998</v>
      </c>
      <c r="D494" s="1">
        <v>3.1020000000000001E-6</v>
      </c>
      <c r="E494">
        <v>240</v>
      </c>
      <c r="G494">
        <v>0</v>
      </c>
      <c r="H494">
        <v>3</v>
      </c>
      <c r="I494">
        <v>0</v>
      </c>
      <c r="J494">
        <v>1.5</v>
      </c>
      <c r="K494">
        <v>1.5</v>
      </c>
      <c r="L494">
        <v>2</v>
      </c>
      <c r="M494" t="s">
        <v>11</v>
      </c>
      <c r="N494">
        <v>3</v>
      </c>
      <c r="O494">
        <v>6</v>
      </c>
      <c r="P494">
        <v>0</v>
      </c>
      <c r="Q494">
        <v>2</v>
      </c>
      <c r="R494">
        <v>2</v>
      </c>
      <c r="S494">
        <v>2</v>
      </c>
      <c r="T494" t="s">
        <v>11</v>
      </c>
      <c r="U494">
        <v>8</v>
      </c>
      <c r="V494">
        <v>40</v>
      </c>
      <c r="W494">
        <v>5</v>
      </c>
      <c r="X494">
        <v>41</v>
      </c>
      <c r="Y494">
        <v>26</v>
      </c>
      <c r="Z494">
        <v>29</v>
      </c>
      <c r="AA494" t="s">
        <v>11</v>
      </c>
      <c r="AB494">
        <v>86</v>
      </c>
      <c r="AC494">
        <f t="shared" si="119"/>
        <v>14.946999999999999</v>
      </c>
      <c r="AD494">
        <f t="shared" si="120"/>
        <v>63.759999999999991</v>
      </c>
      <c r="AE494">
        <f t="shared" si="121"/>
        <v>15.132999999999999</v>
      </c>
      <c r="AF494">
        <f t="shared" si="122"/>
        <v>60.887</v>
      </c>
      <c r="AG494">
        <f t="shared" si="123"/>
        <v>101.16999999999999</v>
      </c>
      <c r="AH494">
        <f t="shared" si="124"/>
        <v>95.9</v>
      </c>
      <c r="AI494">
        <f t="shared" si="113"/>
        <v>0.53522445975781097</v>
      </c>
      <c r="AJ494">
        <f t="shared" si="114"/>
        <v>0.62735257214554585</v>
      </c>
      <c r="AK494">
        <f t="shared" si="115"/>
        <v>0.33040375338663847</v>
      </c>
      <c r="AL494">
        <f t="shared" si="116"/>
        <v>0.67337855371425759</v>
      </c>
      <c r="AM494">
        <f t="shared" si="117"/>
        <v>0.25699317979638236</v>
      </c>
      <c r="AN494">
        <f t="shared" si="118"/>
        <v>0.30239833159541185</v>
      </c>
    </row>
    <row r="495" spans="1:40" x14ac:dyDescent="0.25">
      <c r="A495" t="s">
        <v>499</v>
      </c>
      <c r="B495">
        <v>30.9</v>
      </c>
      <c r="C495">
        <v>8.7407000000000004</v>
      </c>
      <c r="D495" s="1">
        <v>2.7199999999999998E-6</v>
      </c>
      <c r="E495">
        <v>240</v>
      </c>
      <c r="G495">
        <v>0</v>
      </c>
      <c r="H495">
        <v>1</v>
      </c>
      <c r="I495">
        <v>1</v>
      </c>
      <c r="J495">
        <v>2</v>
      </c>
      <c r="K495">
        <v>2</v>
      </c>
      <c r="L495">
        <v>2</v>
      </c>
      <c r="M495" t="s">
        <v>11</v>
      </c>
      <c r="N495">
        <v>1</v>
      </c>
      <c r="O495">
        <v>3</v>
      </c>
      <c r="P495">
        <v>0</v>
      </c>
      <c r="Q495">
        <v>4</v>
      </c>
      <c r="R495">
        <v>6</v>
      </c>
      <c r="S495">
        <v>2</v>
      </c>
      <c r="T495" t="s">
        <v>11</v>
      </c>
      <c r="U495">
        <v>8</v>
      </c>
      <c r="V495">
        <v>33</v>
      </c>
      <c r="W495">
        <v>8</v>
      </c>
      <c r="X495">
        <v>26.5</v>
      </c>
      <c r="Y495">
        <v>29</v>
      </c>
      <c r="Z495">
        <v>29</v>
      </c>
      <c r="AA495" t="s">
        <v>11</v>
      </c>
      <c r="AB495">
        <v>87</v>
      </c>
      <c r="AC495">
        <f t="shared" si="119"/>
        <v>14.677</v>
      </c>
      <c r="AD495">
        <f t="shared" si="120"/>
        <v>62.294999999999987</v>
      </c>
      <c r="AE495">
        <f t="shared" si="121"/>
        <v>14.807999999999996</v>
      </c>
      <c r="AF495">
        <f t="shared" si="122"/>
        <v>60.782000000000004</v>
      </c>
      <c r="AG495">
        <f t="shared" si="123"/>
        <v>100.16999999999999</v>
      </c>
      <c r="AH495">
        <f t="shared" si="124"/>
        <v>94.924999999999997</v>
      </c>
      <c r="AI495">
        <f t="shared" si="113"/>
        <v>0.54507051849833077</v>
      </c>
      <c r="AJ495">
        <f t="shared" si="114"/>
        <v>0.5297375391283411</v>
      </c>
      <c r="AK495">
        <f t="shared" si="115"/>
        <v>0.54024851431658572</v>
      </c>
      <c r="AL495">
        <f t="shared" si="116"/>
        <v>0.43598433746832943</v>
      </c>
      <c r="AM495">
        <f t="shared" si="117"/>
        <v>0.28950783667764801</v>
      </c>
      <c r="AN495">
        <f t="shared" si="118"/>
        <v>0.30550434553594946</v>
      </c>
    </row>
    <row r="496" spans="1:40" x14ac:dyDescent="0.25">
      <c r="A496" t="s">
        <v>500</v>
      </c>
      <c r="B496">
        <v>30.9</v>
      </c>
      <c r="C496">
        <v>8.7598000000000003</v>
      </c>
      <c r="D496" s="1">
        <v>2.9560000000000002E-6</v>
      </c>
      <c r="E496">
        <v>240</v>
      </c>
      <c r="G496">
        <v>0</v>
      </c>
      <c r="H496">
        <v>6</v>
      </c>
      <c r="I496">
        <v>0</v>
      </c>
      <c r="J496">
        <v>2</v>
      </c>
      <c r="K496">
        <v>3</v>
      </c>
      <c r="L496">
        <v>3</v>
      </c>
      <c r="M496" t="s">
        <v>11</v>
      </c>
      <c r="N496">
        <v>2</v>
      </c>
      <c r="O496">
        <v>5</v>
      </c>
      <c r="P496">
        <v>1</v>
      </c>
      <c r="Q496">
        <v>8</v>
      </c>
      <c r="R496">
        <v>6</v>
      </c>
      <c r="S496">
        <v>4</v>
      </c>
      <c r="T496" t="s">
        <v>11</v>
      </c>
      <c r="U496">
        <v>10</v>
      </c>
      <c r="V496">
        <v>37</v>
      </c>
      <c r="W496">
        <v>8</v>
      </c>
      <c r="X496">
        <v>39</v>
      </c>
      <c r="Y496">
        <v>36</v>
      </c>
      <c r="Z496">
        <v>25</v>
      </c>
      <c r="AA496" t="s">
        <v>11</v>
      </c>
      <c r="AB496">
        <v>88</v>
      </c>
      <c r="AC496">
        <f t="shared" si="119"/>
        <v>14.407</v>
      </c>
      <c r="AD496">
        <f t="shared" si="120"/>
        <v>60.829999999999984</v>
      </c>
      <c r="AE496">
        <f t="shared" si="121"/>
        <v>14.482999999999997</v>
      </c>
      <c r="AF496">
        <f t="shared" si="122"/>
        <v>60.677</v>
      </c>
      <c r="AG496">
        <f t="shared" si="123"/>
        <v>99.169999999999987</v>
      </c>
      <c r="AH496">
        <f t="shared" si="124"/>
        <v>93.95</v>
      </c>
      <c r="AI496">
        <f t="shared" si="113"/>
        <v>0.69410703130422713</v>
      </c>
      <c r="AJ496">
        <f t="shared" si="114"/>
        <v>0.60825250698668432</v>
      </c>
      <c r="AK496">
        <f t="shared" si="115"/>
        <v>0.5523717461851827</v>
      </c>
      <c r="AL496">
        <f t="shared" si="116"/>
        <v>0.64274766385945248</v>
      </c>
      <c r="AM496">
        <f t="shared" si="117"/>
        <v>0.36301300796611885</v>
      </c>
      <c r="AN496">
        <f t="shared" si="118"/>
        <v>0.26609898882384247</v>
      </c>
    </row>
    <row r="497" spans="1:40" x14ac:dyDescent="0.25">
      <c r="A497" t="s">
        <v>501</v>
      </c>
      <c r="B497">
        <v>30</v>
      </c>
      <c r="C497">
        <v>8.7813999999999997</v>
      </c>
      <c r="D497" s="1">
        <v>3.0929999999999999E-6</v>
      </c>
      <c r="E497">
        <v>240</v>
      </c>
      <c r="G497">
        <v>1</v>
      </c>
      <c r="H497">
        <v>3</v>
      </c>
      <c r="I497">
        <v>2</v>
      </c>
      <c r="J497">
        <v>1</v>
      </c>
      <c r="K497">
        <v>0</v>
      </c>
      <c r="L497">
        <v>0</v>
      </c>
      <c r="M497" t="s">
        <v>11</v>
      </c>
      <c r="N497">
        <v>1</v>
      </c>
      <c r="O497">
        <v>3</v>
      </c>
      <c r="P497">
        <v>3</v>
      </c>
      <c r="Q497">
        <v>4</v>
      </c>
      <c r="R497">
        <v>3</v>
      </c>
      <c r="S497">
        <v>5</v>
      </c>
      <c r="T497" t="s">
        <v>11</v>
      </c>
      <c r="U497">
        <v>8</v>
      </c>
      <c r="V497">
        <v>26</v>
      </c>
      <c r="W497">
        <v>11</v>
      </c>
      <c r="X497">
        <v>32</v>
      </c>
      <c r="Y497">
        <v>28.5</v>
      </c>
      <c r="Z497">
        <v>35</v>
      </c>
      <c r="AA497" t="s">
        <v>11</v>
      </c>
      <c r="AB497">
        <v>89</v>
      </c>
      <c r="AC497">
        <f t="shared" si="119"/>
        <v>14.137</v>
      </c>
      <c r="AD497">
        <f t="shared" si="120"/>
        <v>59.364999999999981</v>
      </c>
      <c r="AE497">
        <f t="shared" si="121"/>
        <v>14.157999999999998</v>
      </c>
      <c r="AF497">
        <f t="shared" si="122"/>
        <v>60.572000000000003</v>
      </c>
      <c r="AG497">
        <f t="shared" si="123"/>
        <v>98.169999999999987</v>
      </c>
      <c r="AH497">
        <f t="shared" si="124"/>
        <v>92.975000000000009</v>
      </c>
      <c r="AI497">
        <f t="shared" si="113"/>
        <v>0.5658909245242979</v>
      </c>
      <c r="AJ497">
        <f t="shared" si="114"/>
        <v>0.43796849995788778</v>
      </c>
      <c r="AK497">
        <f t="shared" si="115"/>
        <v>0.77694589631303868</v>
      </c>
      <c r="AL497">
        <f t="shared" si="116"/>
        <v>0.528296902859407</v>
      </c>
      <c r="AM497">
        <f t="shared" si="117"/>
        <v>0.29031272282774784</v>
      </c>
      <c r="AN497">
        <f t="shared" si="118"/>
        <v>0.3764452809895133</v>
      </c>
    </row>
    <row r="498" spans="1:40" x14ac:dyDescent="0.25">
      <c r="A498" t="s">
        <v>502</v>
      </c>
      <c r="B498">
        <v>30.9</v>
      </c>
      <c r="C498">
        <v>8.8000000000000007</v>
      </c>
      <c r="D498" s="1">
        <v>2.7970000000000001E-6</v>
      </c>
      <c r="E498">
        <v>240</v>
      </c>
      <c r="G498">
        <v>1</v>
      </c>
      <c r="H498">
        <v>1</v>
      </c>
      <c r="I498">
        <v>0</v>
      </c>
      <c r="J498">
        <v>4</v>
      </c>
      <c r="K498">
        <v>2</v>
      </c>
      <c r="L498">
        <v>1</v>
      </c>
      <c r="M498" t="s">
        <v>11</v>
      </c>
      <c r="N498">
        <v>0</v>
      </c>
      <c r="O498">
        <v>6</v>
      </c>
      <c r="P498">
        <v>1</v>
      </c>
      <c r="Q498">
        <v>3</v>
      </c>
      <c r="R498">
        <v>8</v>
      </c>
      <c r="S498">
        <v>2</v>
      </c>
      <c r="T498" t="s">
        <v>11</v>
      </c>
      <c r="U498">
        <v>6</v>
      </c>
      <c r="V498">
        <v>29.5</v>
      </c>
      <c r="W498">
        <v>7</v>
      </c>
      <c r="X498">
        <v>40</v>
      </c>
      <c r="Y498">
        <v>36</v>
      </c>
      <c r="Z498">
        <v>23</v>
      </c>
      <c r="AA498" t="s">
        <v>11</v>
      </c>
      <c r="AB498">
        <v>90</v>
      </c>
      <c r="AC498">
        <f t="shared" si="119"/>
        <v>13.867000000000001</v>
      </c>
      <c r="AD498">
        <f t="shared" si="120"/>
        <v>57.900000000000006</v>
      </c>
      <c r="AE498">
        <f t="shared" si="121"/>
        <v>13.832999999999998</v>
      </c>
      <c r="AF498">
        <f t="shared" si="122"/>
        <v>60.466999999999999</v>
      </c>
      <c r="AG498">
        <f t="shared" si="123"/>
        <v>97.169999999999987</v>
      </c>
      <c r="AH498">
        <f t="shared" si="124"/>
        <v>92</v>
      </c>
      <c r="AI498">
        <f t="shared" si="113"/>
        <v>0.43268190668493545</v>
      </c>
      <c r="AJ498">
        <f t="shared" si="114"/>
        <v>0.50949913644214162</v>
      </c>
      <c r="AK498">
        <f t="shared" si="115"/>
        <v>0.50603629003108519</v>
      </c>
      <c r="AL498">
        <f t="shared" si="116"/>
        <v>0.66151785271305008</v>
      </c>
      <c r="AM498">
        <f t="shared" si="117"/>
        <v>0.37048471750540296</v>
      </c>
      <c r="AN498">
        <f t="shared" si="118"/>
        <v>0.25</v>
      </c>
    </row>
    <row r="499" spans="1:40" x14ac:dyDescent="0.25">
      <c r="A499" t="s">
        <v>503</v>
      </c>
      <c r="B499">
        <v>30.9</v>
      </c>
      <c r="C499">
        <v>8.8194999999999997</v>
      </c>
      <c r="D499" s="1">
        <v>3.0970000000000002E-6</v>
      </c>
      <c r="E499">
        <v>240</v>
      </c>
      <c r="G499">
        <v>0</v>
      </c>
      <c r="H499">
        <v>1</v>
      </c>
      <c r="I499">
        <v>0</v>
      </c>
      <c r="J499">
        <v>4</v>
      </c>
      <c r="K499">
        <v>3</v>
      </c>
      <c r="L499">
        <v>0</v>
      </c>
      <c r="M499" t="s">
        <v>11</v>
      </c>
      <c r="N499">
        <v>1</v>
      </c>
      <c r="O499">
        <v>5</v>
      </c>
      <c r="P499">
        <v>0</v>
      </c>
      <c r="Q499">
        <v>3</v>
      </c>
      <c r="R499">
        <v>8</v>
      </c>
      <c r="S499">
        <v>2</v>
      </c>
      <c r="T499" t="s">
        <v>11</v>
      </c>
      <c r="U499">
        <v>3.5</v>
      </c>
      <c r="V499">
        <v>32</v>
      </c>
      <c r="W499">
        <v>3</v>
      </c>
      <c r="X499">
        <v>28</v>
      </c>
      <c r="Y499">
        <v>37</v>
      </c>
      <c r="Z499">
        <v>19</v>
      </c>
      <c r="AA499" t="s">
        <v>11</v>
      </c>
      <c r="AB499">
        <v>91</v>
      </c>
      <c r="AC499">
        <f t="shared" si="119"/>
        <v>13.597000000000001</v>
      </c>
      <c r="AD499">
        <f t="shared" si="120"/>
        <v>56.435000000000002</v>
      </c>
      <c r="AE499">
        <f t="shared" si="121"/>
        <v>13.507999999999999</v>
      </c>
      <c r="AF499">
        <f t="shared" si="122"/>
        <v>60.362000000000002</v>
      </c>
      <c r="AG499">
        <f t="shared" si="123"/>
        <v>96.169999999999987</v>
      </c>
      <c r="AH499">
        <f t="shared" si="124"/>
        <v>91.025000000000006</v>
      </c>
      <c r="AI499">
        <f t="shared" si="113"/>
        <v>0.25740972273295576</v>
      </c>
      <c r="AJ499">
        <f t="shared" si="114"/>
        <v>0.56702400992292012</v>
      </c>
      <c r="AK499">
        <f t="shared" si="115"/>
        <v>0.22209061297009181</v>
      </c>
      <c r="AL499">
        <f t="shared" si="116"/>
        <v>0.46386799642158971</v>
      </c>
      <c r="AM499">
        <f t="shared" si="117"/>
        <v>0.38473536445877099</v>
      </c>
      <c r="AN499">
        <f t="shared" si="118"/>
        <v>0.20873386432298818</v>
      </c>
    </row>
    <row r="500" spans="1:40" x14ac:dyDescent="0.25">
      <c r="A500" t="s">
        <v>504</v>
      </c>
      <c r="B500">
        <v>30.9</v>
      </c>
      <c r="C500">
        <v>8.8399000000000001</v>
      </c>
      <c r="D500" s="1">
        <v>3.0240000000000002E-6</v>
      </c>
      <c r="E500">
        <v>240</v>
      </c>
      <c r="G500">
        <v>0</v>
      </c>
      <c r="H500">
        <v>5</v>
      </c>
      <c r="I500">
        <v>2</v>
      </c>
      <c r="J500">
        <v>2</v>
      </c>
      <c r="K500">
        <v>1</v>
      </c>
      <c r="L500">
        <v>4</v>
      </c>
      <c r="M500" t="s">
        <v>11</v>
      </c>
      <c r="N500">
        <v>0</v>
      </c>
      <c r="O500">
        <v>3</v>
      </c>
      <c r="P500">
        <v>1</v>
      </c>
      <c r="Q500">
        <v>2</v>
      </c>
      <c r="R500">
        <v>4</v>
      </c>
      <c r="S500">
        <v>4</v>
      </c>
      <c r="T500" t="s">
        <v>11</v>
      </c>
      <c r="U500">
        <v>6</v>
      </c>
      <c r="V500">
        <v>30</v>
      </c>
      <c r="W500">
        <v>12</v>
      </c>
      <c r="X500">
        <v>31.5</v>
      </c>
      <c r="Y500">
        <v>32</v>
      </c>
      <c r="Z500">
        <v>27</v>
      </c>
      <c r="AA500" t="s">
        <v>11</v>
      </c>
      <c r="AB500">
        <v>92</v>
      </c>
      <c r="AC500">
        <f t="shared" si="119"/>
        <v>13.326999999999998</v>
      </c>
      <c r="AD500">
        <f t="shared" si="120"/>
        <v>54.97</v>
      </c>
      <c r="AE500">
        <f t="shared" si="121"/>
        <v>13.182999999999996</v>
      </c>
      <c r="AF500">
        <f t="shared" si="122"/>
        <v>60.257000000000005</v>
      </c>
      <c r="AG500">
        <f t="shared" si="123"/>
        <v>95.169999999999987</v>
      </c>
      <c r="AH500">
        <f t="shared" si="124"/>
        <v>90.05</v>
      </c>
      <c r="AI500">
        <f t="shared" si="113"/>
        <v>0.45021385157950033</v>
      </c>
      <c r="AJ500">
        <f t="shared" si="114"/>
        <v>0.54575222848826632</v>
      </c>
      <c r="AK500">
        <f t="shared" si="115"/>
        <v>0.91026321778047514</v>
      </c>
      <c r="AL500">
        <f t="shared" si="116"/>
        <v>0.52276084106410869</v>
      </c>
      <c r="AM500">
        <f t="shared" si="117"/>
        <v>0.3362404118945046</v>
      </c>
      <c r="AN500">
        <f t="shared" si="118"/>
        <v>0.29983342587451417</v>
      </c>
    </row>
    <row r="501" spans="1:40" x14ac:dyDescent="0.25">
      <c r="A501" t="s">
        <v>505</v>
      </c>
      <c r="B501">
        <v>30.9</v>
      </c>
      <c r="C501">
        <v>8.8597000000000001</v>
      </c>
      <c r="D501" s="1">
        <v>3.0869999999999998E-6</v>
      </c>
      <c r="E501">
        <v>240</v>
      </c>
      <c r="G501">
        <v>0</v>
      </c>
      <c r="H501">
        <v>7</v>
      </c>
      <c r="I501">
        <v>1</v>
      </c>
      <c r="J501">
        <v>4</v>
      </c>
      <c r="K501">
        <v>3</v>
      </c>
      <c r="L501">
        <v>2</v>
      </c>
      <c r="M501" t="s">
        <v>11</v>
      </c>
      <c r="N501">
        <v>2</v>
      </c>
      <c r="O501">
        <v>4</v>
      </c>
      <c r="P501">
        <v>1</v>
      </c>
      <c r="Q501">
        <v>2</v>
      </c>
      <c r="R501">
        <v>5</v>
      </c>
      <c r="S501">
        <v>7</v>
      </c>
      <c r="T501" t="s">
        <v>11</v>
      </c>
      <c r="U501">
        <v>7</v>
      </c>
      <c r="V501">
        <v>32.5</v>
      </c>
      <c r="W501">
        <v>4</v>
      </c>
      <c r="X501">
        <v>27</v>
      </c>
      <c r="Y501">
        <v>32</v>
      </c>
      <c r="Z501">
        <v>26</v>
      </c>
      <c r="AA501" t="s">
        <v>11</v>
      </c>
      <c r="AB501">
        <v>93</v>
      </c>
      <c r="AC501">
        <f t="shared" si="119"/>
        <v>13.056999999999999</v>
      </c>
      <c r="AD501">
        <f t="shared" si="120"/>
        <v>53.504999999999995</v>
      </c>
      <c r="AE501">
        <f t="shared" si="121"/>
        <v>12.857999999999997</v>
      </c>
      <c r="AF501">
        <f t="shared" si="122"/>
        <v>60.152000000000001</v>
      </c>
      <c r="AG501">
        <f t="shared" si="123"/>
        <v>94.169999999999987</v>
      </c>
      <c r="AH501">
        <f t="shared" si="124"/>
        <v>89.075000000000003</v>
      </c>
      <c r="AI501">
        <f t="shared" si="113"/>
        <v>0.53611089836869119</v>
      </c>
      <c r="AJ501">
        <f t="shared" si="114"/>
        <v>0.60741986730212139</v>
      </c>
      <c r="AK501">
        <f t="shared" si="115"/>
        <v>0.31109037175299431</v>
      </c>
      <c r="AL501">
        <f t="shared" si="116"/>
        <v>0.44886288070222102</v>
      </c>
      <c r="AM501">
        <f t="shared" si="117"/>
        <v>0.33981098014229588</v>
      </c>
      <c r="AN501">
        <f t="shared" si="118"/>
        <v>0.29188885770418188</v>
      </c>
    </row>
    <row r="502" spans="1:40" x14ac:dyDescent="0.25">
      <c r="A502" t="s">
        <v>506</v>
      </c>
      <c r="B502">
        <v>30.9</v>
      </c>
      <c r="C502">
        <v>8.8818000000000001</v>
      </c>
      <c r="D502" s="1">
        <v>3.106E-6</v>
      </c>
      <c r="E502">
        <v>240</v>
      </c>
      <c r="G502">
        <v>1</v>
      </c>
      <c r="H502">
        <v>3</v>
      </c>
      <c r="I502">
        <v>0</v>
      </c>
      <c r="J502">
        <v>3</v>
      </c>
      <c r="K502">
        <v>3</v>
      </c>
      <c r="L502">
        <v>1</v>
      </c>
      <c r="M502" t="s">
        <v>11</v>
      </c>
      <c r="N502">
        <v>0</v>
      </c>
      <c r="O502">
        <v>3</v>
      </c>
      <c r="P502">
        <v>1</v>
      </c>
      <c r="Q502">
        <v>2</v>
      </c>
      <c r="R502">
        <v>5</v>
      </c>
      <c r="S502">
        <v>4</v>
      </c>
      <c r="T502" t="s">
        <v>11</v>
      </c>
      <c r="U502">
        <v>9</v>
      </c>
      <c r="V502">
        <v>32</v>
      </c>
      <c r="W502">
        <v>5.5</v>
      </c>
      <c r="X502">
        <v>20</v>
      </c>
      <c r="Y502">
        <v>43</v>
      </c>
      <c r="Z502">
        <v>28</v>
      </c>
      <c r="AA502" t="s">
        <v>11</v>
      </c>
      <c r="AB502">
        <v>94</v>
      </c>
      <c r="AC502">
        <f t="shared" si="119"/>
        <v>12.786999999999999</v>
      </c>
      <c r="AD502">
        <f t="shared" si="120"/>
        <v>52.039999999999992</v>
      </c>
      <c r="AE502">
        <f t="shared" si="121"/>
        <v>12.532999999999998</v>
      </c>
      <c r="AF502">
        <f t="shared" si="122"/>
        <v>60.047000000000004</v>
      </c>
      <c r="AG502">
        <f t="shared" si="123"/>
        <v>93.169999999999987</v>
      </c>
      <c r="AH502">
        <f t="shared" si="124"/>
        <v>88.100000000000009</v>
      </c>
      <c r="AI502">
        <f t="shared" si="113"/>
        <v>0.70383983733479316</v>
      </c>
      <c r="AJ502">
        <f t="shared" si="114"/>
        <v>0.61491160645657195</v>
      </c>
      <c r="AK502">
        <f t="shared" si="115"/>
        <v>0.43884145854942957</v>
      </c>
      <c r="AL502">
        <f t="shared" si="116"/>
        <v>0.33307242659916397</v>
      </c>
      <c r="AM502">
        <f t="shared" si="117"/>
        <v>0.46152194912525496</v>
      </c>
      <c r="AN502">
        <f t="shared" si="118"/>
        <v>0.31782065834279227</v>
      </c>
    </row>
    <row r="503" spans="1:40" x14ac:dyDescent="0.25">
      <c r="A503" t="s">
        <v>507</v>
      </c>
      <c r="B503">
        <v>30.9</v>
      </c>
      <c r="C503">
        <v>8.9009</v>
      </c>
      <c r="D503" s="1">
        <v>2.3609999999999999E-6</v>
      </c>
      <c r="E503">
        <v>240</v>
      </c>
      <c r="G503">
        <v>1</v>
      </c>
      <c r="H503">
        <v>3</v>
      </c>
      <c r="I503">
        <v>1</v>
      </c>
      <c r="J503">
        <v>2</v>
      </c>
      <c r="K503">
        <v>2</v>
      </c>
      <c r="L503">
        <v>2</v>
      </c>
      <c r="M503" t="s">
        <v>11</v>
      </c>
      <c r="N503">
        <v>2</v>
      </c>
      <c r="O503">
        <v>3</v>
      </c>
      <c r="P503">
        <v>1</v>
      </c>
      <c r="Q503">
        <v>6</v>
      </c>
      <c r="R503">
        <v>2</v>
      </c>
      <c r="S503">
        <v>2</v>
      </c>
      <c r="T503" t="s">
        <v>11</v>
      </c>
      <c r="U503">
        <v>10</v>
      </c>
      <c r="V503">
        <v>33</v>
      </c>
      <c r="W503">
        <v>14</v>
      </c>
      <c r="X503">
        <v>28</v>
      </c>
      <c r="Y503">
        <v>29</v>
      </c>
      <c r="Z503">
        <v>28</v>
      </c>
      <c r="AA503" t="s">
        <v>11</v>
      </c>
      <c r="AB503">
        <v>95</v>
      </c>
      <c r="AC503">
        <f t="shared" si="119"/>
        <v>12.516999999999999</v>
      </c>
      <c r="AD503">
        <f t="shared" si="120"/>
        <v>50.574999999999989</v>
      </c>
      <c r="AE503">
        <f t="shared" si="121"/>
        <v>12.207999999999998</v>
      </c>
      <c r="AF503">
        <f t="shared" si="122"/>
        <v>59.942</v>
      </c>
      <c r="AG503">
        <f t="shared" si="123"/>
        <v>92.169999999999987</v>
      </c>
      <c r="AH503">
        <f t="shared" si="124"/>
        <v>87.125</v>
      </c>
      <c r="AI503">
        <f t="shared" si="113"/>
        <v>0.79891347767036835</v>
      </c>
      <c r="AJ503">
        <f t="shared" si="114"/>
        <v>0.6524962926347011</v>
      </c>
      <c r="AK503">
        <f t="shared" si="115"/>
        <v>1.1467889908256883</v>
      </c>
      <c r="AL503">
        <f t="shared" si="116"/>
        <v>0.46711821427379802</v>
      </c>
      <c r="AM503">
        <f t="shared" si="117"/>
        <v>0.31463599869805797</v>
      </c>
      <c r="AN503">
        <f t="shared" si="118"/>
        <v>0.321377331420373</v>
      </c>
    </row>
    <row r="504" spans="1:40" x14ac:dyDescent="0.25">
      <c r="A504" t="s">
        <v>508</v>
      </c>
      <c r="B504">
        <v>30.9</v>
      </c>
      <c r="C504">
        <v>8.9191000000000003</v>
      </c>
      <c r="D504" s="1">
        <v>2.7989999999999998E-6</v>
      </c>
      <c r="E504">
        <v>240</v>
      </c>
      <c r="G504">
        <v>1</v>
      </c>
      <c r="H504">
        <v>1</v>
      </c>
      <c r="I504">
        <v>2</v>
      </c>
      <c r="J504">
        <v>2</v>
      </c>
      <c r="K504">
        <v>3</v>
      </c>
      <c r="L504">
        <v>2</v>
      </c>
      <c r="M504" t="s">
        <v>11</v>
      </c>
      <c r="N504">
        <v>0</v>
      </c>
      <c r="O504">
        <v>1</v>
      </c>
      <c r="P504">
        <v>1</v>
      </c>
      <c r="Q504">
        <v>3</v>
      </c>
      <c r="R504">
        <v>4</v>
      </c>
      <c r="S504">
        <v>4</v>
      </c>
      <c r="T504" t="s">
        <v>11</v>
      </c>
      <c r="U504">
        <v>5</v>
      </c>
      <c r="V504">
        <v>28</v>
      </c>
      <c r="W504">
        <v>8</v>
      </c>
      <c r="X504">
        <v>32.5</v>
      </c>
      <c r="Y504">
        <v>32</v>
      </c>
      <c r="Z504">
        <v>30.5</v>
      </c>
      <c r="AA504" t="s">
        <v>11</v>
      </c>
      <c r="AB504">
        <v>96</v>
      </c>
      <c r="AC504">
        <f t="shared" si="119"/>
        <v>12.247</v>
      </c>
      <c r="AD504">
        <f t="shared" si="120"/>
        <v>49.109999999999985</v>
      </c>
      <c r="AE504">
        <f t="shared" si="121"/>
        <v>11.882999999999996</v>
      </c>
      <c r="AF504">
        <f t="shared" si="122"/>
        <v>59.837000000000003</v>
      </c>
      <c r="AG504">
        <f t="shared" si="123"/>
        <v>91.169999999999987</v>
      </c>
      <c r="AH504">
        <f t="shared" si="124"/>
        <v>86.15</v>
      </c>
      <c r="AI504">
        <f t="shared" si="113"/>
        <v>0.40826324814240222</v>
      </c>
      <c r="AJ504">
        <f t="shared" si="114"/>
        <v>0.57014864589696612</v>
      </c>
      <c r="AK504">
        <f t="shared" si="115"/>
        <v>0.67323066565682088</v>
      </c>
      <c r="AL504">
        <f t="shared" si="116"/>
        <v>0.54314220298477522</v>
      </c>
      <c r="AM504">
        <f t="shared" si="117"/>
        <v>0.35099265109136785</v>
      </c>
      <c r="AN504">
        <f t="shared" si="118"/>
        <v>0.35403366221706323</v>
      </c>
    </row>
    <row r="505" spans="1:40" x14ac:dyDescent="0.25">
      <c r="A505" t="s">
        <v>509</v>
      </c>
      <c r="B505">
        <v>30.9</v>
      </c>
      <c r="C505">
        <v>8.9417000000000009</v>
      </c>
      <c r="D505" s="1">
        <v>3.0970000000000002E-6</v>
      </c>
      <c r="E505">
        <v>240</v>
      </c>
      <c r="G505">
        <v>1</v>
      </c>
      <c r="H505">
        <v>0</v>
      </c>
      <c r="I505">
        <v>1</v>
      </c>
      <c r="J505">
        <v>0</v>
      </c>
      <c r="K505">
        <v>3</v>
      </c>
      <c r="L505">
        <v>4</v>
      </c>
      <c r="M505" t="s">
        <v>11</v>
      </c>
      <c r="N505">
        <v>1</v>
      </c>
      <c r="O505">
        <v>1</v>
      </c>
      <c r="P505">
        <v>0</v>
      </c>
      <c r="Q505">
        <v>3</v>
      </c>
      <c r="R505">
        <v>5</v>
      </c>
      <c r="S505">
        <v>7</v>
      </c>
      <c r="T505" t="s">
        <v>11</v>
      </c>
      <c r="U505">
        <v>8</v>
      </c>
      <c r="V505">
        <v>22</v>
      </c>
      <c r="W505">
        <v>9</v>
      </c>
      <c r="X505">
        <v>22</v>
      </c>
      <c r="Y505">
        <v>33</v>
      </c>
      <c r="Z505">
        <v>34</v>
      </c>
      <c r="AA505" t="s">
        <v>11</v>
      </c>
      <c r="AB505">
        <v>97</v>
      </c>
      <c r="AC505">
        <f t="shared" si="119"/>
        <v>11.977</v>
      </c>
      <c r="AD505">
        <f t="shared" si="120"/>
        <v>47.644999999999982</v>
      </c>
      <c r="AE505">
        <f t="shared" si="121"/>
        <v>11.557999999999996</v>
      </c>
      <c r="AF505">
        <f t="shared" si="122"/>
        <v>59.731999999999999</v>
      </c>
      <c r="AG505">
        <f t="shared" si="123"/>
        <v>90.169999999999987</v>
      </c>
      <c r="AH505">
        <f t="shared" si="124"/>
        <v>85.174999999999997</v>
      </c>
      <c r="AI505">
        <f t="shared" si="113"/>
        <v>0.66794689822159137</v>
      </c>
      <c r="AJ505">
        <f t="shared" si="114"/>
        <v>0.46174834715080298</v>
      </c>
      <c r="AK505">
        <f t="shared" si="115"/>
        <v>0.7786814327738365</v>
      </c>
      <c r="AL505">
        <f t="shared" si="116"/>
        <v>0.36831179267394359</v>
      </c>
      <c r="AM505">
        <f t="shared" si="117"/>
        <v>0.36597537983808365</v>
      </c>
      <c r="AN505">
        <f t="shared" si="118"/>
        <v>0.3991781626063986</v>
      </c>
    </row>
    <row r="506" spans="1:40" x14ac:dyDescent="0.25">
      <c r="A506" t="s">
        <v>510</v>
      </c>
      <c r="B506">
        <v>30.9</v>
      </c>
      <c r="C506">
        <v>8.9593000000000007</v>
      </c>
      <c r="D506" s="1">
        <v>3.1159999999999999E-6</v>
      </c>
      <c r="E506">
        <v>240</v>
      </c>
      <c r="G506">
        <v>1</v>
      </c>
      <c r="H506">
        <v>1</v>
      </c>
      <c r="I506">
        <v>0</v>
      </c>
      <c r="J506">
        <v>0</v>
      </c>
      <c r="K506">
        <v>0</v>
      </c>
      <c r="L506">
        <v>1</v>
      </c>
      <c r="M506" t="s">
        <v>11</v>
      </c>
      <c r="N506">
        <v>1</v>
      </c>
      <c r="O506">
        <v>2</v>
      </c>
      <c r="P506">
        <v>3</v>
      </c>
      <c r="Q506">
        <v>3</v>
      </c>
      <c r="R506">
        <v>1</v>
      </c>
      <c r="S506">
        <v>3</v>
      </c>
      <c r="T506" t="s">
        <v>11</v>
      </c>
      <c r="U506">
        <v>6</v>
      </c>
      <c r="V506">
        <v>34</v>
      </c>
      <c r="W506">
        <v>7</v>
      </c>
      <c r="X506">
        <v>21</v>
      </c>
      <c r="Y506">
        <v>23.5</v>
      </c>
      <c r="Z506">
        <v>29</v>
      </c>
      <c r="AA506" t="s">
        <v>11</v>
      </c>
      <c r="AB506">
        <v>98</v>
      </c>
      <c r="AC506">
        <f t="shared" si="119"/>
        <v>11.707000000000001</v>
      </c>
      <c r="AD506">
        <f t="shared" si="120"/>
        <v>46.179999999999978</v>
      </c>
      <c r="AE506">
        <f t="shared" si="121"/>
        <v>11.232999999999997</v>
      </c>
      <c r="AF506">
        <f t="shared" si="122"/>
        <v>59.627000000000002</v>
      </c>
      <c r="AG506">
        <f t="shared" si="123"/>
        <v>89.169999999999987</v>
      </c>
      <c r="AH506">
        <f t="shared" si="124"/>
        <v>84.2</v>
      </c>
      <c r="AI506">
        <f t="shared" si="113"/>
        <v>0.51251388058426584</v>
      </c>
      <c r="AJ506">
        <f t="shared" si="114"/>
        <v>0.73624945864010427</v>
      </c>
      <c r="AK506">
        <f t="shared" si="115"/>
        <v>0.62316389210362344</v>
      </c>
      <c r="AL506">
        <f t="shared" si="116"/>
        <v>0.35218944437922417</v>
      </c>
      <c r="AM506">
        <f t="shared" si="117"/>
        <v>0.26354154984860384</v>
      </c>
      <c r="AN506">
        <f t="shared" si="118"/>
        <v>0.34441805225653205</v>
      </c>
    </row>
    <row r="507" spans="1:40" x14ac:dyDescent="0.25">
      <c r="A507" t="s">
        <v>511</v>
      </c>
      <c r="B507">
        <v>30.9</v>
      </c>
      <c r="C507">
        <v>8.9817999999999998</v>
      </c>
      <c r="D507" s="1">
        <v>3.089E-6</v>
      </c>
      <c r="E507">
        <v>240</v>
      </c>
      <c r="G507">
        <v>1</v>
      </c>
      <c r="H507">
        <v>1</v>
      </c>
      <c r="I507">
        <v>0</v>
      </c>
      <c r="J507">
        <v>3</v>
      </c>
      <c r="K507">
        <v>1</v>
      </c>
      <c r="L507">
        <v>0</v>
      </c>
      <c r="M507" t="s">
        <v>11</v>
      </c>
      <c r="N507">
        <v>1</v>
      </c>
      <c r="O507">
        <v>4</v>
      </c>
      <c r="P507">
        <v>0</v>
      </c>
      <c r="Q507">
        <v>6</v>
      </c>
      <c r="R507">
        <v>6</v>
      </c>
      <c r="S507">
        <v>1</v>
      </c>
      <c r="T507" t="s">
        <v>11</v>
      </c>
      <c r="U507">
        <v>8.5</v>
      </c>
      <c r="V507">
        <v>23</v>
      </c>
      <c r="W507">
        <v>4</v>
      </c>
      <c r="X507">
        <v>26</v>
      </c>
      <c r="Y507">
        <v>34</v>
      </c>
      <c r="Z507">
        <v>20</v>
      </c>
      <c r="AA507" t="s">
        <v>11</v>
      </c>
      <c r="AB507">
        <v>99</v>
      </c>
      <c r="AC507">
        <f t="shared" si="119"/>
        <v>11.437000000000001</v>
      </c>
      <c r="AD507">
        <f t="shared" si="120"/>
        <v>44.715000000000003</v>
      </c>
      <c r="AE507">
        <f t="shared" si="121"/>
        <v>10.907999999999994</v>
      </c>
      <c r="AF507">
        <f t="shared" si="122"/>
        <v>59.522000000000006</v>
      </c>
      <c r="AG507">
        <f t="shared" si="123"/>
        <v>88.169999999999987</v>
      </c>
      <c r="AH507">
        <f t="shared" si="124"/>
        <v>83.225000000000009</v>
      </c>
      <c r="AI507">
        <f t="shared" si="113"/>
        <v>0.74320188860715219</v>
      </c>
      <c r="AJ507">
        <f t="shared" si="114"/>
        <v>0.51436878005143682</v>
      </c>
      <c r="AK507">
        <f t="shared" si="115"/>
        <v>0.36670333700036689</v>
      </c>
      <c r="AL507">
        <f t="shared" si="116"/>
        <v>0.43681327912368534</v>
      </c>
      <c r="AM507">
        <f t="shared" si="117"/>
        <v>0.38561869116479536</v>
      </c>
      <c r="AN507">
        <f t="shared" si="118"/>
        <v>0.24031240612796634</v>
      </c>
    </row>
    <row r="508" spans="1:40" x14ac:dyDescent="0.25">
      <c r="A508" t="s">
        <v>512</v>
      </c>
      <c r="B508">
        <v>30.9</v>
      </c>
      <c r="C508">
        <v>9.0035000000000007</v>
      </c>
      <c r="D508" s="1">
        <v>3.1049999999999999E-6</v>
      </c>
      <c r="E508">
        <v>240</v>
      </c>
      <c r="G508">
        <v>0</v>
      </c>
      <c r="H508">
        <v>2</v>
      </c>
      <c r="I508">
        <v>0</v>
      </c>
      <c r="J508">
        <v>3</v>
      </c>
      <c r="K508">
        <v>1</v>
      </c>
      <c r="L508">
        <v>0</v>
      </c>
      <c r="M508" t="s">
        <v>11</v>
      </c>
      <c r="N508">
        <v>1</v>
      </c>
      <c r="O508">
        <v>7</v>
      </c>
      <c r="P508">
        <v>2</v>
      </c>
      <c r="Q508">
        <v>2</v>
      </c>
      <c r="R508">
        <v>8</v>
      </c>
      <c r="S508">
        <v>2</v>
      </c>
      <c r="T508" t="s">
        <v>11</v>
      </c>
      <c r="U508">
        <v>7</v>
      </c>
      <c r="V508">
        <v>43</v>
      </c>
      <c r="W508">
        <v>8</v>
      </c>
      <c r="X508">
        <v>29</v>
      </c>
      <c r="Y508">
        <v>34</v>
      </c>
      <c r="Z508">
        <v>31.5</v>
      </c>
      <c r="AA508" t="s">
        <v>11</v>
      </c>
      <c r="AB508">
        <v>100</v>
      </c>
      <c r="AC508">
        <f t="shared" si="119"/>
        <v>11.167000000000002</v>
      </c>
      <c r="AD508">
        <f t="shared" si="120"/>
        <v>43.25</v>
      </c>
      <c r="AE508">
        <f t="shared" si="121"/>
        <v>10.582999999999998</v>
      </c>
      <c r="AF508">
        <f t="shared" si="122"/>
        <v>59.417000000000002</v>
      </c>
      <c r="AG508">
        <f t="shared" si="123"/>
        <v>87.169999999999987</v>
      </c>
      <c r="AH508">
        <f t="shared" si="124"/>
        <v>82.25</v>
      </c>
      <c r="AI508">
        <f t="shared" si="113"/>
        <v>0.62684695979224492</v>
      </c>
      <c r="AJ508">
        <f t="shared" si="114"/>
        <v>0.9942196531791907</v>
      </c>
      <c r="AK508">
        <f t="shared" si="115"/>
        <v>0.75592932060852325</v>
      </c>
      <c r="AL508">
        <f t="shared" si="116"/>
        <v>0.48807580322130029</v>
      </c>
      <c r="AM508">
        <f t="shared" si="117"/>
        <v>0.3900424457955719</v>
      </c>
      <c r="AN508">
        <f t="shared" si="118"/>
        <v>0.38297872340425532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08"/>
  <sheetViews>
    <sheetView tabSelected="1" workbookViewId="0">
      <selection activeCell="BU4" sqref="BU4:BU104"/>
    </sheetView>
  </sheetViews>
  <sheetFormatPr defaultRowHeight="15" x14ac:dyDescent="0.25"/>
  <cols>
    <col min="1" max="1" width="25.85546875" customWidth="1"/>
    <col min="79" max="80" width="12" bestFit="1" customWidth="1"/>
  </cols>
  <sheetData>
    <row r="1" spans="1:80" x14ac:dyDescent="0.25">
      <c r="A1" t="s">
        <v>0</v>
      </c>
    </row>
    <row r="2" spans="1:80" x14ac:dyDescent="0.25">
      <c r="A2" t="s">
        <v>1</v>
      </c>
      <c r="B2" t="s">
        <v>2</v>
      </c>
      <c r="C2" t="s">
        <v>3</v>
      </c>
      <c r="D2" t="s">
        <v>4</v>
      </c>
      <c r="AC2" t="s">
        <v>563</v>
      </c>
      <c r="AI2" t="s">
        <v>564</v>
      </c>
      <c r="BX2" t="s">
        <v>575</v>
      </c>
    </row>
    <row r="3" spans="1:80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275</v>
      </c>
      <c r="H3">
        <v>276</v>
      </c>
      <c r="I3">
        <v>277</v>
      </c>
      <c r="J3">
        <v>324</v>
      </c>
      <c r="K3">
        <v>354</v>
      </c>
      <c r="L3">
        <v>356</v>
      </c>
      <c r="AC3" t="s">
        <v>514</v>
      </c>
      <c r="AD3" t="s">
        <v>515</v>
      </c>
      <c r="AE3" t="s">
        <v>516</v>
      </c>
      <c r="AF3" t="s">
        <v>517</v>
      </c>
      <c r="AG3" t="s">
        <v>518</v>
      </c>
      <c r="AH3" t="s">
        <v>519</v>
      </c>
      <c r="AI3" t="s">
        <v>514</v>
      </c>
      <c r="AJ3" t="s">
        <v>515</v>
      </c>
      <c r="AK3" t="s">
        <v>516</v>
      </c>
      <c r="AL3" t="s">
        <v>517</v>
      </c>
      <c r="AM3" t="s">
        <v>518</v>
      </c>
      <c r="AN3" t="s">
        <v>519</v>
      </c>
      <c r="AP3" t="s">
        <v>513</v>
      </c>
      <c r="AQ3" t="s">
        <v>514</v>
      </c>
      <c r="AR3" t="s">
        <v>515</v>
      </c>
      <c r="AS3" t="s">
        <v>516</v>
      </c>
      <c r="AT3" t="s">
        <v>517</v>
      </c>
      <c r="AU3" t="s">
        <v>518</v>
      </c>
      <c r="AV3" t="s">
        <v>519</v>
      </c>
      <c r="AW3" t="s">
        <v>520</v>
      </c>
      <c r="AY3" t="s">
        <v>514</v>
      </c>
      <c r="AZ3" t="s">
        <v>522</v>
      </c>
      <c r="BA3" t="s">
        <v>523</v>
      </c>
      <c r="BC3" t="s">
        <v>515</v>
      </c>
      <c r="BD3" t="s">
        <v>522</v>
      </c>
      <c r="BE3" t="s">
        <v>523</v>
      </c>
      <c r="BG3" t="s">
        <v>516</v>
      </c>
      <c r="BH3" t="s">
        <v>522</v>
      </c>
      <c r="BI3" t="s">
        <v>523</v>
      </c>
      <c r="BK3" t="s">
        <v>517</v>
      </c>
      <c r="BL3" t="s">
        <v>522</v>
      </c>
      <c r="BM3" t="s">
        <v>523</v>
      </c>
      <c r="BO3" t="s">
        <v>518</v>
      </c>
      <c r="BP3" t="s">
        <v>522</v>
      </c>
      <c r="BQ3" t="s">
        <v>523</v>
      </c>
      <c r="BS3" t="s">
        <v>519</v>
      </c>
      <c r="BT3" t="s">
        <v>522</v>
      </c>
      <c r="BU3" t="s">
        <v>523</v>
      </c>
      <c r="BX3" t="s">
        <v>515</v>
      </c>
      <c r="CB3" t="s">
        <v>576</v>
      </c>
    </row>
    <row r="4" spans="1:80" x14ac:dyDescent="0.25">
      <c r="A4" t="s">
        <v>12</v>
      </c>
      <c r="B4">
        <v>60.9</v>
      </c>
      <c r="C4">
        <v>6.9997999999999996</v>
      </c>
      <c r="D4" s="1">
        <v>2.193E-6</v>
      </c>
      <c r="E4">
        <v>240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t="s">
        <v>11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 t="s">
        <v>11</v>
      </c>
      <c r="U4">
        <v>0.5</v>
      </c>
      <c r="V4">
        <v>1</v>
      </c>
      <c r="W4">
        <v>0</v>
      </c>
      <c r="X4">
        <v>1</v>
      </c>
      <c r="Y4">
        <v>2</v>
      </c>
      <c r="Z4">
        <v>0</v>
      </c>
      <c r="AA4" t="s">
        <v>11</v>
      </c>
      <c r="AB4">
        <v>0</v>
      </c>
      <c r="AC4">
        <f>-1.6*AB4+197</f>
        <v>197</v>
      </c>
      <c r="AD4">
        <f>-19.635*AB4+2130.5</f>
        <v>2130.5</v>
      </c>
      <c r="AE4">
        <f>-4.76*AB4+521</f>
        <v>521</v>
      </c>
      <c r="AF4">
        <f>-0.31*AB4+124</f>
        <v>124</v>
      </c>
      <c r="AG4">
        <f>1.455*AB4+62</f>
        <v>62</v>
      </c>
      <c r="AH4">
        <f>1.325*AB4+54.5</f>
        <v>54.5</v>
      </c>
      <c r="AI4">
        <f>U4</f>
        <v>0.5</v>
      </c>
      <c r="AJ4">
        <f>V4/AD4</f>
        <v>4.6937338652898382E-4</v>
      </c>
      <c r="AK4">
        <f>W4/AE4</f>
        <v>0</v>
      </c>
      <c r="AL4">
        <f t="shared" ref="AL4" si="0">X4/AF4</f>
        <v>8.0645161290322578E-3</v>
      </c>
      <c r="AM4">
        <f>Y4</f>
        <v>2</v>
      </c>
      <c r="AN4">
        <f>Z4</f>
        <v>0</v>
      </c>
      <c r="AP4">
        <v>7.0110000000000001</v>
      </c>
      <c r="AQ4">
        <f>AVERAGE(AI4,AI105,AI206,AI307)</f>
        <v>0.375</v>
      </c>
      <c r="AR4">
        <f>AVERAGE(AJ4,AJ105,AJ206,AJ307)</f>
        <v>2.0289240045971062E-4</v>
      </c>
      <c r="AS4">
        <f t="shared" ref="AS4:AT4" si="1">AVERAGE(AK4,AK105,AK206,AK307)</f>
        <v>3.6109947568356126E-4</v>
      </c>
      <c r="AT4">
        <f t="shared" si="1"/>
        <v>-6.7204301075268844E-4</v>
      </c>
      <c r="AU4">
        <f>AVERAGE(AM4,AM206,AM307)</f>
        <v>0.66666666666666663</v>
      </c>
      <c r="AV4">
        <f>AVERAGE(AN4,AN105,AN206,AN307)</f>
        <v>0</v>
      </c>
      <c r="AW4">
        <v>0.91701872500000015</v>
      </c>
      <c r="AY4">
        <f>AQ4/AW4</f>
        <v>0.40893385246849778</v>
      </c>
      <c r="AZ4">
        <f>_xlfn.STDEV.S(AI4,AI105,AI206,AI307)</f>
        <v>0.47871355387816905</v>
      </c>
      <c r="BA4">
        <f>AZ4/2</f>
        <v>0.23935677693908453</v>
      </c>
      <c r="BC4">
        <f>AR4/AW4</f>
        <v>2.2125218921752179E-4</v>
      </c>
      <c r="BD4">
        <f>_xlfn.STDEV.S(AJ4,AJ105,AJ206,AJ307)</f>
        <v>2.3996410918917553E-4</v>
      </c>
      <c r="BE4">
        <f>BD4/2</f>
        <v>1.1998205459458777E-4</v>
      </c>
      <c r="BG4">
        <f>AS4/AW4</f>
        <v>3.9377546590835559E-4</v>
      </c>
      <c r="BH4">
        <f>_xlfn.STDEV.S(AK4,AK105,AK206,AK307)</f>
        <v>7.2219895136712252E-4</v>
      </c>
      <c r="BI4">
        <f>BH4/2</f>
        <v>3.6109947568356126E-4</v>
      </c>
      <c r="BK4">
        <f>AT4/AW4</f>
        <v>-7.3285636643099995E-4</v>
      </c>
      <c r="BL4">
        <f>_xlfn.STDEV.S(AL4,AL105,AL206,AL307)</f>
        <v>7.7211863528736943E-3</v>
      </c>
      <c r="BM4">
        <f>BL4/2</f>
        <v>3.8605931764368472E-3</v>
      </c>
      <c r="BO4">
        <f>AU4/AW4</f>
        <v>0.7269935154995516</v>
      </c>
      <c r="BP4">
        <f>_xlfn.STDEV.S(AM4,AM206,AM307)</f>
        <v>1.1547005383792517</v>
      </c>
      <c r="BQ4">
        <f>BP4/2</f>
        <v>0.57735026918962584</v>
      </c>
      <c r="BS4">
        <f>AV4/AW4</f>
        <v>0</v>
      </c>
      <c r="BT4">
        <f>_xlfn.STDEV.S(AN4,AN105,AN206,AN307)</f>
        <v>0</v>
      </c>
      <c r="BU4">
        <f>BT4/2</f>
        <v>0</v>
      </c>
      <c r="BX4">
        <f>H4-O4/3</f>
        <v>0</v>
      </c>
      <c r="BY4">
        <v>2130.5</v>
      </c>
      <c r="BZ4">
        <f>BX4/BY4</f>
        <v>0</v>
      </c>
      <c r="CA4">
        <f>AVERAGE(BZ4,BZ105,BZ206,BZ307)</f>
        <v>8.5549053827464665E-5</v>
      </c>
      <c r="CB4">
        <f>CA4/AW4</f>
        <v>9.3290411084533367E-5</v>
      </c>
    </row>
    <row r="5" spans="1:80" x14ac:dyDescent="0.25">
      <c r="A5" t="s">
        <v>13</v>
      </c>
      <c r="B5">
        <v>60.9</v>
      </c>
      <c r="C5">
        <v>7.0216000000000003</v>
      </c>
      <c r="D5" s="1">
        <v>2.8930000000000001E-6</v>
      </c>
      <c r="E5">
        <v>240</v>
      </c>
      <c r="G5">
        <v>3</v>
      </c>
      <c r="H5">
        <v>2</v>
      </c>
      <c r="I5">
        <v>0</v>
      </c>
      <c r="J5">
        <v>0</v>
      </c>
      <c r="K5">
        <v>0</v>
      </c>
      <c r="L5">
        <v>0</v>
      </c>
      <c r="M5" t="s">
        <v>11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t="s">
        <v>11</v>
      </c>
      <c r="U5">
        <v>3</v>
      </c>
      <c r="V5">
        <v>2</v>
      </c>
      <c r="W5">
        <v>0</v>
      </c>
      <c r="X5">
        <v>0</v>
      </c>
      <c r="Y5">
        <v>0</v>
      </c>
      <c r="Z5">
        <v>1</v>
      </c>
      <c r="AA5" t="s">
        <v>11</v>
      </c>
      <c r="AB5">
        <v>1</v>
      </c>
      <c r="AC5">
        <f t="shared" ref="AC5:AC68" si="2">-1.6*AB5+197</f>
        <v>195.4</v>
      </c>
      <c r="AD5">
        <f t="shared" ref="AD5:AD68" si="3">-19.635*AB5+2130.5</f>
        <v>2110.8649999999998</v>
      </c>
      <c r="AE5">
        <f t="shared" ref="AE5:AE68" si="4">-4.76*AB5+521</f>
        <v>516.24</v>
      </c>
      <c r="AF5">
        <f t="shared" ref="AF5:AF68" si="5">-0.31*AB5+124</f>
        <v>123.69</v>
      </c>
      <c r="AG5">
        <f t="shared" ref="AG5:AG68" si="6">1.455*AB5+62</f>
        <v>63.454999999999998</v>
      </c>
      <c r="AH5">
        <f t="shared" ref="AH5:AH68" si="7">1.325*AB5+54.5</f>
        <v>55.825000000000003</v>
      </c>
      <c r="AI5">
        <f t="shared" ref="AI5:AI68" si="8">U5</f>
        <v>3</v>
      </c>
      <c r="AJ5">
        <f t="shared" ref="AJ5:AJ68" si="9">V5/AD5</f>
        <v>9.4747887714278275E-4</v>
      </c>
      <c r="AK5">
        <f t="shared" ref="AK5:AK68" si="10">W5/AE5</f>
        <v>0</v>
      </c>
      <c r="AL5">
        <f t="shared" ref="AL5:AL68" si="11">X5/AF5</f>
        <v>0</v>
      </c>
      <c r="AM5">
        <f t="shared" ref="AM5:AM68" si="12">Y5</f>
        <v>0</v>
      </c>
      <c r="AN5">
        <f t="shared" ref="AN5:AN68" si="13">Z5</f>
        <v>1</v>
      </c>
      <c r="AP5">
        <f>AP4+0.02</f>
        <v>7.0309999999999997</v>
      </c>
      <c r="AQ5">
        <f t="shared" ref="AQ5:AQ68" si="14">AVERAGE(AI5,AI106,AI207,AI308)</f>
        <v>1</v>
      </c>
      <c r="AR5">
        <f t="shared" ref="AR5:AR68" si="15">AVERAGE(AJ5,AJ106,AJ207,AJ308)</f>
        <v>4.0898290780299218E-4</v>
      </c>
      <c r="AS5">
        <f t="shared" ref="AS5:AS68" si="16">AVERAGE(AK5,AK106,AK207,AK308)</f>
        <v>0</v>
      </c>
      <c r="AT5">
        <f t="shared" ref="AT5:AT68" si="17">AVERAGE(AL5,AL106,AL207,AL308)</f>
        <v>8.865313710092167E-3</v>
      </c>
      <c r="AU5">
        <f t="shared" ref="AU5:AU68" si="18">AVERAGE(AM5,AM207,AM308)</f>
        <v>0</v>
      </c>
      <c r="AV5">
        <f t="shared" ref="AV5:AV68" si="19">AVERAGE(AN5,AN106,AN207,AN308)</f>
        <v>0.75</v>
      </c>
      <c r="AW5">
        <v>0.92016726899999934</v>
      </c>
      <c r="AY5">
        <f t="shared" ref="AY5:AY68" si="20">AQ5/AW5</f>
        <v>1.086758933608625</v>
      </c>
      <c r="AZ5">
        <f t="shared" ref="AZ5:AZ68" si="21">_xlfn.STDEV.S(AI5,AI106,AI207,AI308)</f>
        <v>1.4142135623730951</v>
      </c>
      <c r="BA5">
        <f t="shared" ref="BA5:BA68" si="22">AZ5/2</f>
        <v>0.70710678118654757</v>
      </c>
      <c r="BC5">
        <f t="shared" ref="BC5:BC68" si="23">AR5/AW5</f>
        <v>4.4446582874813436E-4</v>
      </c>
      <c r="BD5">
        <f t="shared" ref="BD5:BD68" si="24">_xlfn.STDEV.S(AJ5,AJ106,AJ207,AJ308)</f>
        <v>4.8394742886572308E-4</v>
      </c>
      <c r="BE5">
        <f t="shared" ref="BE5:BE68" si="25">BD5/2</f>
        <v>2.4197371443286154E-4</v>
      </c>
      <c r="BG5">
        <f t="shared" ref="BG5:BG68" si="26">AS5/AW5</f>
        <v>0</v>
      </c>
      <c r="BH5">
        <f t="shared" ref="BH5:BH68" si="27">_xlfn.STDEV.S(AK5,AK106,AK207,AK308)</f>
        <v>0</v>
      </c>
      <c r="BI5">
        <f t="shared" ref="BI5:BI68" si="28">BH5/2</f>
        <v>0</v>
      </c>
      <c r="BK5">
        <f t="shared" ref="BK5:BK68" si="29">AT5/AW5</f>
        <v>9.6344588736856848E-3</v>
      </c>
      <c r="BL5">
        <f t="shared" ref="BL5:BL68" si="30">_xlfn.STDEV.S(AL5,AL106,AL207,AL308)</f>
        <v>1.0499966094474414E-2</v>
      </c>
      <c r="BM5">
        <f t="shared" ref="BM5:BM68" si="31">BL5/2</f>
        <v>5.2499830472372069E-3</v>
      </c>
      <c r="BO5">
        <f t="shared" ref="BO5:BO68" si="32">AU5/AW5</f>
        <v>0</v>
      </c>
      <c r="BP5">
        <f t="shared" ref="BP5:BP68" si="33">_xlfn.STDEV.S(AM5,AM207,AM308)</f>
        <v>0</v>
      </c>
      <c r="BQ5">
        <f t="shared" ref="BQ5:BQ68" si="34">BP5/2</f>
        <v>0</v>
      </c>
      <c r="BS5">
        <f t="shared" ref="BS5:BS68" si="35">AV5/AW5</f>
        <v>0.81506920020646867</v>
      </c>
      <c r="BT5">
        <f t="shared" ref="BT5:BT68" si="36">_xlfn.STDEV.S(AN5,AN106,AN207,AN308)</f>
        <v>0.5</v>
      </c>
      <c r="BU5">
        <f t="shared" ref="BU5:BU68" si="37">BT5/2</f>
        <v>0.25</v>
      </c>
      <c r="BX5">
        <f t="shared" ref="BX5:BX68" si="38">H5-O5/3</f>
        <v>2</v>
      </c>
      <c r="BY5">
        <v>2110.8649999999998</v>
      </c>
      <c r="BZ5">
        <f t="shared" ref="BZ5:BZ68" si="39">BX5/BY5</f>
        <v>9.4747887714278275E-4</v>
      </c>
      <c r="CA5">
        <f t="shared" ref="CA5:CA68" si="40">AVERAGE(BZ5,BZ106,BZ207,BZ308)</f>
        <v>2.0818418786614626E-4</v>
      </c>
      <c r="CB5">
        <f t="shared" ref="CB5:CB68" si="41">CA5/AW5</f>
        <v>2.2624602599959073E-4</v>
      </c>
    </row>
    <row r="6" spans="1:80" x14ac:dyDescent="0.25">
      <c r="A6" t="s">
        <v>14</v>
      </c>
      <c r="B6">
        <v>60.9</v>
      </c>
      <c r="C6">
        <v>7.0382999999999996</v>
      </c>
      <c r="D6" s="1">
        <v>2.9100000000000001E-6</v>
      </c>
      <c r="E6">
        <v>240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 t="s">
        <v>11</v>
      </c>
      <c r="N6">
        <v>2</v>
      </c>
      <c r="O6">
        <v>1</v>
      </c>
      <c r="P6">
        <v>1</v>
      </c>
      <c r="Q6">
        <v>0</v>
      </c>
      <c r="R6">
        <v>0</v>
      </c>
      <c r="S6">
        <v>0</v>
      </c>
      <c r="T6" t="s">
        <v>11</v>
      </c>
      <c r="U6">
        <v>2</v>
      </c>
      <c r="V6">
        <v>2</v>
      </c>
      <c r="W6">
        <v>1</v>
      </c>
      <c r="X6">
        <v>0</v>
      </c>
      <c r="Y6">
        <v>0</v>
      </c>
      <c r="Z6">
        <v>1</v>
      </c>
      <c r="AA6" t="s">
        <v>11</v>
      </c>
      <c r="AB6">
        <v>2</v>
      </c>
      <c r="AC6">
        <f t="shared" si="2"/>
        <v>193.8</v>
      </c>
      <c r="AD6">
        <f t="shared" si="3"/>
        <v>2091.23</v>
      </c>
      <c r="AE6">
        <f t="shared" si="4"/>
        <v>511.48</v>
      </c>
      <c r="AF6">
        <f t="shared" si="5"/>
        <v>123.38</v>
      </c>
      <c r="AG6">
        <f t="shared" si="6"/>
        <v>64.91</v>
      </c>
      <c r="AH6">
        <f t="shared" si="7"/>
        <v>57.15</v>
      </c>
      <c r="AI6">
        <f t="shared" si="8"/>
        <v>2</v>
      </c>
      <c r="AJ6">
        <f t="shared" si="9"/>
        <v>9.5637495636539266E-4</v>
      </c>
      <c r="AK6">
        <f t="shared" si="10"/>
        <v>1.9551106592633144E-3</v>
      </c>
      <c r="AL6">
        <f t="shared" si="11"/>
        <v>0</v>
      </c>
      <c r="AM6">
        <f t="shared" si="12"/>
        <v>0</v>
      </c>
      <c r="AN6">
        <f t="shared" si="13"/>
        <v>1</v>
      </c>
      <c r="AP6">
        <f t="shared" ref="AP6:AP70" si="42">AP5+0.02</f>
        <v>7.0509999999999993</v>
      </c>
      <c r="AQ6">
        <f t="shared" si="14"/>
        <v>0.75</v>
      </c>
      <c r="AR6">
        <f t="shared" si="15"/>
        <v>3.2566393193510972E-4</v>
      </c>
      <c r="AS6">
        <f t="shared" si="16"/>
        <v>8.540984895641225E-4</v>
      </c>
      <c r="AT6">
        <f t="shared" si="17"/>
        <v>0</v>
      </c>
      <c r="AU6">
        <f t="shared" si="18"/>
        <v>0.66666666666666663</v>
      </c>
      <c r="AV6">
        <f t="shared" si="19"/>
        <v>0.5</v>
      </c>
      <c r="AW6">
        <v>0.92427138399999897</v>
      </c>
      <c r="AY6">
        <f t="shared" si="20"/>
        <v>0.81144998426133341</v>
      </c>
      <c r="AZ6">
        <f t="shared" si="21"/>
        <v>0.9574271077563381</v>
      </c>
      <c r="BA6">
        <f t="shared" si="22"/>
        <v>0.47871355387816905</v>
      </c>
      <c r="BC6">
        <f t="shared" si="23"/>
        <v>3.5234665659097166E-4</v>
      </c>
      <c r="BD6">
        <f t="shared" si="24"/>
        <v>4.5104894173960791E-4</v>
      </c>
      <c r="BE6">
        <f t="shared" si="25"/>
        <v>2.2552447086980395E-4</v>
      </c>
      <c r="BG6">
        <f t="shared" si="26"/>
        <v>9.2407760788591438E-4</v>
      </c>
      <c r="BH6">
        <f t="shared" si="27"/>
        <v>1.0066230096016664E-3</v>
      </c>
      <c r="BI6">
        <f t="shared" si="28"/>
        <v>5.0331150480083318E-4</v>
      </c>
      <c r="BK6">
        <f t="shared" si="29"/>
        <v>0</v>
      </c>
      <c r="BL6">
        <f t="shared" si="30"/>
        <v>0</v>
      </c>
      <c r="BM6">
        <f t="shared" si="31"/>
        <v>0</v>
      </c>
      <c r="BO6">
        <f t="shared" si="32"/>
        <v>0.72128887489896298</v>
      </c>
      <c r="BP6">
        <f t="shared" si="33"/>
        <v>0.57735026918962584</v>
      </c>
      <c r="BQ6">
        <f t="shared" si="34"/>
        <v>0.28867513459481292</v>
      </c>
      <c r="BS6">
        <f t="shared" si="35"/>
        <v>0.54096665617422224</v>
      </c>
      <c r="BT6">
        <f t="shared" si="36"/>
        <v>0.57735026918962573</v>
      </c>
      <c r="BU6">
        <f t="shared" si="37"/>
        <v>0.28867513459481287</v>
      </c>
      <c r="BX6">
        <f t="shared" si="38"/>
        <v>0.66666666666666674</v>
      </c>
      <c r="BY6">
        <v>2091.23</v>
      </c>
      <c r="BZ6">
        <f t="shared" si="39"/>
        <v>3.1879165212179755E-4</v>
      </c>
      <c r="CA6">
        <f t="shared" si="40"/>
        <v>5.0841182082528867E-5</v>
      </c>
      <c r="CB6">
        <f t="shared" si="41"/>
        <v>5.5006768534260843E-5</v>
      </c>
    </row>
    <row r="7" spans="1:80" x14ac:dyDescent="0.25">
      <c r="A7" t="s">
        <v>15</v>
      </c>
      <c r="B7">
        <v>60.9</v>
      </c>
      <c r="C7">
        <v>7.0606999999999998</v>
      </c>
      <c r="D7" s="1">
        <v>2.802E-6</v>
      </c>
      <c r="E7">
        <v>240</v>
      </c>
      <c r="G7">
        <v>0</v>
      </c>
      <c r="H7">
        <v>1</v>
      </c>
      <c r="I7">
        <v>0</v>
      </c>
      <c r="J7">
        <v>0</v>
      </c>
      <c r="K7">
        <v>0</v>
      </c>
      <c r="L7">
        <v>0</v>
      </c>
      <c r="M7" t="s">
        <v>11</v>
      </c>
      <c r="N7">
        <v>1</v>
      </c>
      <c r="O7">
        <v>1</v>
      </c>
      <c r="P7">
        <v>1</v>
      </c>
      <c r="Q7">
        <v>0</v>
      </c>
      <c r="R7">
        <v>0</v>
      </c>
      <c r="S7">
        <v>0</v>
      </c>
      <c r="T7" t="s">
        <v>11</v>
      </c>
      <c r="U7">
        <v>2</v>
      </c>
      <c r="V7">
        <v>3</v>
      </c>
      <c r="W7">
        <v>1</v>
      </c>
      <c r="X7">
        <v>0</v>
      </c>
      <c r="Y7">
        <v>0</v>
      </c>
      <c r="Z7">
        <v>0</v>
      </c>
      <c r="AA7" t="s">
        <v>11</v>
      </c>
      <c r="AB7">
        <v>3</v>
      </c>
      <c r="AC7">
        <f t="shared" si="2"/>
        <v>192.2</v>
      </c>
      <c r="AD7">
        <f t="shared" si="3"/>
        <v>2071.5949999999998</v>
      </c>
      <c r="AE7">
        <f t="shared" si="4"/>
        <v>506.72</v>
      </c>
      <c r="AF7">
        <f t="shared" si="5"/>
        <v>123.07</v>
      </c>
      <c r="AG7">
        <f t="shared" si="6"/>
        <v>66.364999999999995</v>
      </c>
      <c r="AH7">
        <f t="shared" si="7"/>
        <v>58.475000000000001</v>
      </c>
      <c r="AI7">
        <f t="shared" si="8"/>
        <v>2</v>
      </c>
      <c r="AJ7">
        <f t="shared" si="9"/>
        <v>1.448159509942822E-3</v>
      </c>
      <c r="AK7">
        <f t="shared" si="10"/>
        <v>1.9734764761604041E-3</v>
      </c>
      <c r="AL7">
        <f t="shared" si="11"/>
        <v>0</v>
      </c>
      <c r="AM7">
        <f t="shared" si="12"/>
        <v>0</v>
      </c>
      <c r="AN7">
        <f t="shared" si="13"/>
        <v>0</v>
      </c>
      <c r="AP7">
        <f t="shared" si="42"/>
        <v>7.0709999999999988</v>
      </c>
      <c r="AQ7">
        <f t="shared" si="14"/>
        <v>0.75</v>
      </c>
      <c r="AR7">
        <f t="shared" si="15"/>
        <v>3.620398774857055E-4</v>
      </c>
      <c r="AS7">
        <f t="shared" si="16"/>
        <v>4.9336911904010103E-4</v>
      </c>
      <c r="AT7">
        <f t="shared" si="17"/>
        <v>0</v>
      </c>
      <c r="AU7">
        <f t="shared" si="18"/>
        <v>0.5</v>
      </c>
      <c r="AV7">
        <f t="shared" si="19"/>
        <v>0.25</v>
      </c>
      <c r="AW7">
        <v>0.92615841599999893</v>
      </c>
      <c r="AY7">
        <f t="shared" si="20"/>
        <v>0.80979666873750122</v>
      </c>
      <c r="AZ7">
        <f t="shared" si="21"/>
        <v>0.9574271077563381</v>
      </c>
      <c r="BA7">
        <f t="shared" si="22"/>
        <v>0.47871355387816905</v>
      </c>
      <c r="BC7">
        <f t="shared" si="23"/>
        <v>3.9090491565074318E-4</v>
      </c>
      <c r="BD7">
        <f t="shared" si="24"/>
        <v>7.2407975497141099E-4</v>
      </c>
      <c r="BE7">
        <f t="shared" si="25"/>
        <v>3.620398774857055E-4</v>
      </c>
      <c r="BG7">
        <f t="shared" si="26"/>
        <v>5.3270489207550597E-4</v>
      </c>
      <c r="BH7">
        <f t="shared" si="27"/>
        <v>9.8673823808020206E-4</v>
      </c>
      <c r="BI7">
        <f t="shared" si="28"/>
        <v>4.9336911904010103E-4</v>
      </c>
      <c r="BK7">
        <f t="shared" si="29"/>
        <v>0</v>
      </c>
      <c r="BL7">
        <f t="shared" si="30"/>
        <v>0</v>
      </c>
      <c r="BM7">
        <f t="shared" si="31"/>
        <v>0</v>
      </c>
      <c r="BO7">
        <f t="shared" si="32"/>
        <v>0.53986444582500082</v>
      </c>
      <c r="BP7">
        <f t="shared" si="33"/>
        <v>0.8660254037844386</v>
      </c>
      <c r="BQ7">
        <f t="shared" si="34"/>
        <v>0.4330127018922193</v>
      </c>
      <c r="BS7">
        <f t="shared" si="35"/>
        <v>0.26993222291250041</v>
      </c>
      <c r="BT7">
        <f t="shared" si="36"/>
        <v>0.5</v>
      </c>
      <c r="BU7">
        <f t="shared" si="37"/>
        <v>0.25</v>
      </c>
      <c r="BX7">
        <f t="shared" si="38"/>
        <v>0.66666666666666674</v>
      </c>
      <c r="BY7">
        <v>2071.5949999999998</v>
      </c>
      <c r="BZ7">
        <f t="shared" si="39"/>
        <v>3.2181322443173823E-4</v>
      </c>
      <c r="CA7">
        <f t="shared" si="40"/>
        <v>8.0453306107934556E-5</v>
      </c>
      <c r="CB7">
        <f t="shared" si="41"/>
        <v>8.6867759033498483E-5</v>
      </c>
    </row>
    <row r="8" spans="1:80" x14ac:dyDescent="0.25">
      <c r="A8" t="s">
        <v>16</v>
      </c>
      <c r="B8">
        <v>60.9</v>
      </c>
      <c r="C8">
        <v>7.0800999999999998</v>
      </c>
      <c r="D8" s="1">
        <v>2.8609999999999998E-6</v>
      </c>
      <c r="E8">
        <v>240</v>
      </c>
      <c r="G8">
        <v>0</v>
      </c>
      <c r="H8">
        <v>1</v>
      </c>
      <c r="I8">
        <v>1</v>
      </c>
      <c r="J8">
        <v>0</v>
      </c>
      <c r="K8">
        <v>0</v>
      </c>
      <c r="L8">
        <v>0</v>
      </c>
      <c r="M8" t="s">
        <v>11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 t="s">
        <v>11</v>
      </c>
      <c r="U8">
        <v>0</v>
      </c>
      <c r="V8">
        <v>2</v>
      </c>
      <c r="W8">
        <v>2</v>
      </c>
      <c r="X8">
        <v>0</v>
      </c>
      <c r="Y8">
        <v>0</v>
      </c>
      <c r="Z8">
        <v>1</v>
      </c>
      <c r="AA8" t="s">
        <v>11</v>
      </c>
      <c r="AB8">
        <v>4</v>
      </c>
      <c r="AC8">
        <f t="shared" si="2"/>
        <v>190.6</v>
      </c>
      <c r="AD8">
        <f t="shared" si="3"/>
        <v>2051.96</v>
      </c>
      <c r="AE8">
        <f t="shared" si="4"/>
        <v>501.96</v>
      </c>
      <c r="AF8">
        <f t="shared" si="5"/>
        <v>122.76</v>
      </c>
      <c r="AG8">
        <f t="shared" si="6"/>
        <v>67.819999999999993</v>
      </c>
      <c r="AH8">
        <f t="shared" si="7"/>
        <v>59.8</v>
      </c>
      <c r="AI8">
        <f t="shared" si="8"/>
        <v>0</v>
      </c>
      <c r="AJ8">
        <f t="shared" si="9"/>
        <v>9.7467786896430727E-4</v>
      </c>
      <c r="AK8">
        <f t="shared" si="10"/>
        <v>3.9843812255956649E-3</v>
      </c>
      <c r="AL8">
        <f t="shared" si="11"/>
        <v>0</v>
      </c>
      <c r="AM8">
        <f t="shared" si="12"/>
        <v>0</v>
      </c>
      <c r="AN8">
        <f t="shared" si="13"/>
        <v>1</v>
      </c>
      <c r="AP8">
        <f t="shared" si="42"/>
        <v>7.0909999999999984</v>
      </c>
      <c r="AQ8">
        <f t="shared" si="14"/>
        <v>0.5</v>
      </c>
      <c r="AR8">
        <f t="shared" si="15"/>
        <v>2.1749888197934689E-3</v>
      </c>
      <c r="AS8">
        <f t="shared" si="16"/>
        <v>1.3657373450486877E-3</v>
      </c>
      <c r="AT8">
        <f t="shared" si="17"/>
        <v>2.6881720430107529E-3</v>
      </c>
      <c r="AU8">
        <f t="shared" si="18"/>
        <v>0</v>
      </c>
      <c r="AV8">
        <f t="shared" si="19"/>
        <v>0.25</v>
      </c>
      <c r="AW8">
        <v>0.92940138400000016</v>
      </c>
      <c r="AY8">
        <f t="shared" si="20"/>
        <v>0.53798069231194512</v>
      </c>
      <c r="AZ8">
        <f t="shared" si="21"/>
        <v>1</v>
      </c>
      <c r="BA8">
        <f t="shared" si="22"/>
        <v>0.5</v>
      </c>
      <c r="BC8">
        <f t="shared" si="23"/>
        <v>2.3402039820864615E-3</v>
      </c>
      <c r="BD8">
        <f t="shared" si="24"/>
        <v>2.5774750125458126E-3</v>
      </c>
      <c r="BE8">
        <f t="shared" si="25"/>
        <v>1.2887375062729063E-3</v>
      </c>
      <c r="BG8">
        <f t="shared" si="26"/>
        <v>1.4694806448111416E-3</v>
      </c>
      <c r="BH8">
        <f t="shared" si="27"/>
        <v>1.879760938349272E-3</v>
      </c>
      <c r="BI8">
        <f t="shared" si="28"/>
        <v>9.3988046917463602E-4</v>
      </c>
      <c r="BK8">
        <f t="shared" si="29"/>
        <v>2.8923693135050814E-3</v>
      </c>
      <c r="BL8">
        <f t="shared" si="30"/>
        <v>5.3763440860215058E-3</v>
      </c>
      <c r="BM8">
        <f t="shared" si="31"/>
        <v>2.6881720430107529E-3</v>
      </c>
      <c r="BO8">
        <f t="shared" si="32"/>
        <v>0</v>
      </c>
      <c r="BP8">
        <f t="shared" si="33"/>
        <v>0</v>
      </c>
      <c r="BQ8">
        <f t="shared" si="34"/>
        <v>0</v>
      </c>
      <c r="BS8">
        <f t="shared" si="35"/>
        <v>0.26899034615597256</v>
      </c>
      <c r="BT8">
        <f t="shared" si="36"/>
        <v>0.5</v>
      </c>
      <c r="BU8">
        <f t="shared" si="37"/>
        <v>0.25</v>
      </c>
      <c r="BX8">
        <f t="shared" si="38"/>
        <v>0.66666666666666674</v>
      </c>
      <c r="BY8">
        <v>2051.96</v>
      </c>
      <c r="BZ8">
        <f t="shared" si="39"/>
        <v>3.2489262298810248E-4</v>
      </c>
      <c r="CA8">
        <f t="shared" si="40"/>
        <v>1.8957211701810825E-3</v>
      </c>
      <c r="CB8">
        <f t="shared" si="41"/>
        <v>2.039722775128859E-3</v>
      </c>
    </row>
    <row r="9" spans="1:80" x14ac:dyDescent="0.25">
      <c r="A9" t="s">
        <v>17</v>
      </c>
      <c r="B9">
        <v>60.9</v>
      </c>
      <c r="C9">
        <v>7.0978000000000003</v>
      </c>
      <c r="D9" s="1">
        <v>2.666E-6</v>
      </c>
      <c r="E9">
        <v>240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 t="s">
        <v>11</v>
      </c>
      <c r="N9">
        <v>1</v>
      </c>
      <c r="O9">
        <v>0</v>
      </c>
      <c r="P9">
        <v>0</v>
      </c>
      <c r="Q9">
        <v>1</v>
      </c>
      <c r="R9">
        <v>0</v>
      </c>
      <c r="S9">
        <v>0</v>
      </c>
      <c r="T9" t="s">
        <v>11</v>
      </c>
      <c r="U9">
        <v>2</v>
      </c>
      <c r="V9">
        <v>2</v>
      </c>
      <c r="W9">
        <v>0</v>
      </c>
      <c r="X9">
        <v>3</v>
      </c>
      <c r="Y9">
        <v>0</v>
      </c>
      <c r="Z9">
        <v>1</v>
      </c>
      <c r="AA9" t="s">
        <v>11</v>
      </c>
      <c r="AB9">
        <v>5</v>
      </c>
      <c r="AC9">
        <f>-1.6*AB9+197</f>
        <v>189</v>
      </c>
      <c r="AD9">
        <f t="shared" si="3"/>
        <v>2032.325</v>
      </c>
      <c r="AE9">
        <f t="shared" si="4"/>
        <v>497.2</v>
      </c>
      <c r="AF9">
        <f t="shared" si="5"/>
        <v>122.45</v>
      </c>
      <c r="AG9">
        <f t="shared" si="6"/>
        <v>69.275000000000006</v>
      </c>
      <c r="AH9">
        <f t="shared" si="7"/>
        <v>61.125</v>
      </c>
      <c r="AI9">
        <f t="shared" si="8"/>
        <v>2</v>
      </c>
      <c r="AJ9">
        <f t="shared" si="9"/>
        <v>9.8409457148832002E-4</v>
      </c>
      <c r="AK9">
        <f t="shared" si="10"/>
        <v>0</v>
      </c>
      <c r="AL9">
        <f t="shared" si="11"/>
        <v>2.4499795835034706E-2</v>
      </c>
      <c r="AM9">
        <f t="shared" si="12"/>
        <v>0</v>
      </c>
      <c r="AN9">
        <f t="shared" si="13"/>
        <v>1</v>
      </c>
      <c r="AP9">
        <f t="shared" si="42"/>
        <v>7.110999999999998</v>
      </c>
      <c r="AQ9">
        <f t="shared" si="14"/>
        <v>1.25</v>
      </c>
      <c r="AR9">
        <f t="shared" si="15"/>
        <v>2.6181092353494955E-3</v>
      </c>
      <c r="AS9">
        <f t="shared" si="16"/>
        <v>0</v>
      </c>
      <c r="AT9">
        <f t="shared" si="17"/>
        <v>1.3633358377307451E-2</v>
      </c>
      <c r="AU9">
        <f t="shared" si="18"/>
        <v>0.66666666666666663</v>
      </c>
      <c r="AV9">
        <f t="shared" si="19"/>
        <v>0.25</v>
      </c>
      <c r="AW9">
        <v>0.93227872499999975</v>
      </c>
      <c r="AY9">
        <f t="shared" si="20"/>
        <v>1.3408007353165765</v>
      </c>
      <c r="AZ9">
        <f t="shared" si="21"/>
        <v>0.9574271077563381</v>
      </c>
      <c r="BA9">
        <f t="shared" si="22"/>
        <v>0.47871355387816905</v>
      </c>
      <c r="BC9">
        <f t="shared" si="23"/>
        <v>2.8082902303165785E-3</v>
      </c>
      <c r="BD9">
        <f t="shared" si="24"/>
        <v>2.4301533018727278E-3</v>
      </c>
      <c r="BE9">
        <f t="shared" si="25"/>
        <v>1.2150766509363639E-3</v>
      </c>
      <c r="BG9">
        <f t="shared" si="26"/>
        <v>0</v>
      </c>
      <c r="BH9">
        <f t="shared" si="27"/>
        <v>0</v>
      </c>
      <c r="BI9">
        <f t="shared" si="28"/>
        <v>0</v>
      </c>
      <c r="BK9">
        <f t="shared" si="29"/>
        <v>1.4623693549702589E-2</v>
      </c>
      <c r="BL9">
        <f t="shared" si="30"/>
        <v>1.5903726453537211E-2</v>
      </c>
      <c r="BM9">
        <f t="shared" si="31"/>
        <v>7.9518632267686056E-3</v>
      </c>
      <c r="BO9">
        <f t="shared" si="32"/>
        <v>0.71509372550217409</v>
      </c>
      <c r="BP9">
        <f t="shared" si="33"/>
        <v>1.1547005383792517</v>
      </c>
      <c r="BQ9">
        <f t="shared" si="34"/>
        <v>0.57735026918962584</v>
      </c>
      <c r="BS9">
        <f t="shared" si="35"/>
        <v>0.26816014706331526</v>
      </c>
      <c r="BT9">
        <f t="shared" si="36"/>
        <v>0.5</v>
      </c>
      <c r="BU9">
        <f t="shared" si="37"/>
        <v>0.25</v>
      </c>
      <c r="BX9">
        <f t="shared" si="38"/>
        <v>1</v>
      </c>
      <c r="BY9">
        <v>2032.325</v>
      </c>
      <c r="BZ9">
        <f t="shared" si="39"/>
        <v>4.9204728574416001E-4</v>
      </c>
      <c r="CA9">
        <f t="shared" si="40"/>
        <v>1.5623196506940364E-3</v>
      </c>
      <c r="CB9">
        <f t="shared" si="41"/>
        <v>1.6758074691600807E-3</v>
      </c>
    </row>
    <row r="10" spans="1:80" x14ac:dyDescent="0.25">
      <c r="A10" t="s">
        <v>18</v>
      </c>
      <c r="B10">
        <v>60.9</v>
      </c>
      <c r="C10">
        <v>7.1208</v>
      </c>
      <c r="D10" s="1">
        <v>2.8399999999999999E-6</v>
      </c>
      <c r="E10">
        <v>240</v>
      </c>
      <c r="G10">
        <v>1</v>
      </c>
      <c r="H10">
        <v>1</v>
      </c>
      <c r="I10">
        <v>0</v>
      </c>
      <c r="J10">
        <v>1</v>
      </c>
      <c r="K10">
        <v>0</v>
      </c>
      <c r="L10">
        <v>0</v>
      </c>
      <c r="M10" t="s">
        <v>11</v>
      </c>
      <c r="N10">
        <v>1</v>
      </c>
      <c r="O10">
        <v>1</v>
      </c>
      <c r="P10">
        <v>0</v>
      </c>
      <c r="Q10">
        <v>0</v>
      </c>
      <c r="R10">
        <v>0</v>
      </c>
      <c r="S10">
        <v>0</v>
      </c>
      <c r="T10" t="s">
        <v>11</v>
      </c>
      <c r="U10">
        <v>2</v>
      </c>
      <c r="V10">
        <v>2</v>
      </c>
      <c r="W10">
        <v>1</v>
      </c>
      <c r="X10">
        <v>2</v>
      </c>
      <c r="Y10">
        <v>0</v>
      </c>
      <c r="Z10">
        <v>0</v>
      </c>
      <c r="AA10" t="s">
        <v>11</v>
      </c>
      <c r="AB10">
        <v>6</v>
      </c>
      <c r="AC10">
        <f t="shared" si="2"/>
        <v>187.4</v>
      </c>
      <c r="AD10">
        <f t="shared" si="3"/>
        <v>2012.69</v>
      </c>
      <c r="AE10">
        <f t="shared" si="4"/>
        <v>492.44</v>
      </c>
      <c r="AF10">
        <f t="shared" si="5"/>
        <v>122.14</v>
      </c>
      <c r="AG10">
        <f t="shared" si="6"/>
        <v>70.73</v>
      </c>
      <c r="AH10">
        <f t="shared" si="7"/>
        <v>62.45</v>
      </c>
      <c r="AI10">
        <f t="shared" si="8"/>
        <v>2</v>
      </c>
      <c r="AJ10">
        <f t="shared" si="9"/>
        <v>9.9369500519205637E-4</v>
      </c>
      <c r="AK10">
        <f t="shared" si="10"/>
        <v>2.0307042482332872E-3</v>
      </c>
      <c r="AL10">
        <f t="shared" si="11"/>
        <v>1.6374652038644178E-2</v>
      </c>
      <c r="AM10">
        <f t="shared" si="12"/>
        <v>0</v>
      </c>
      <c r="AN10">
        <f t="shared" si="13"/>
        <v>0</v>
      </c>
      <c r="AP10">
        <f t="shared" si="42"/>
        <v>7.1309999999999976</v>
      </c>
      <c r="AQ10">
        <f t="shared" si="14"/>
        <v>1</v>
      </c>
      <c r="AR10">
        <f t="shared" si="15"/>
        <v>3.7719380643037826E-3</v>
      </c>
      <c r="AS10">
        <f t="shared" si="16"/>
        <v>1.2558094692074846E-3</v>
      </c>
      <c r="AT10">
        <f t="shared" si="17"/>
        <v>6.7818350526717974E-3</v>
      </c>
      <c r="AU10">
        <f t="shared" si="18"/>
        <v>0</v>
      </c>
      <c r="AV10">
        <f t="shared" si="19"/>
        <v>0</v>
      </c>
      <c r="AW10">
        <v>0.93513229599999992</v>
      </c>
      <c r="AY10">
        <f t="shared" si="20"/>
        <v>1.0693674085233391</v>
      </c>
      <c r="AZ10">
        <f t="shared" si="21"/>
        <v>1.1547005383792515</v>
      </c>
      <c r="BA10">
        <f t="shared" si="22"/>
        <v>0.57735026918962573</v>
      </c>
      <c r="BC10">
        <f t="shared" si="23"/>
        <v>4.0335876329350758E-3</v>
      </c>
      <c r="BD10">
        <f t="shared" si="24"/>
        <v>5.4769327235092641E-3</v>
      </c>
      <c r="BE10">
        <f t="shared" si="25"/>
        <v>2.7384663617546321E-3</v>
      </c>
      <c r="BG10">
        <f t="shared" si="26"/>
        <v>1.3429217176854778E-3</v>
      </c>
      <c r="BH10">
        <f t="shared" si="27"/>
        <v>1.5023079544786884E-3</v>
      </c>
      <c r="BI10">
        <f t="shared" si="28"/>
        <v>7.511539772393442E-4</v>
      </c>
      <c r="BK10">
        <f t="shared" si="29"/>
        <v>7.2522733753083834E-3</v>
      </c>
      <c r="BL10">
        <f t="shared" si="30"/>
        <v>8.1604000225739774E-3</v>
      </c>
      <c r="BM10">
        <f t="shared" si="31"/>
        <v>4.0802000112869887E-3</v>
      </c>
      <c r="BO10">
        <f t="shared" si="32"/>
        <v>0</v>
      </c>
      <c r="BP10">
        <f t="shared" si="33"/>
        <v>0</v>
      </c>
      <c r="BQ10">
        <f t="shared" si="34"/>
        <v>0</v>
      </c>
      <c r="BS10">
        <f t="shared" si="35"/>
        <v>0</v>
      </c>
      <c r="BT10">
        <f t="shared" si="36"/>
        <v>0</v>
      </c>
      <c r="BU10">
        <f t="shared" si="37"/>
        <v>0</v>
      </c>
      <c r="BX10">
        <f t="shared" si="38"/>
        <v>0.66666666666666674</v>
      </c>
      <c r="BY10">
        <v>2012.69</v>
      </c>
      <c r="BZ10">
        <f t="shared" si="39"/>
        <v>3.3123166839735214E-4</v>
      </c>
      <c r="CA10">
        <f t="shared" si="40"/>
        <v>1.258186691387761E-3</v>
      </c>
      <c r="CB10">
        <f t="shared" si="41"/>
        <v>1.3454638416078842E-3</v>
      </c>
    </row>
    <row r="11" spans="1:80" x14ac:dyDescent="0.25">
      <c r="A11" t="s">
        <v>19</v>
      </c>
      <c r="B11">
        <v>60.9</v>
      </c>
      <c r="C11">
        <v>7.1405000000000003</v>
      </c>
      <c r="D11" s="1">
        <v>2.1210000000000001E-6</v>
      </c>
      <c r="E11">
        <v>240</v>
      </c>
      <c r="G11">
        <v>4</v>
      </c>
      <c r="H11">
        <v>3</v>
      </c>
      <c r="I11">
        <v>1</v>
      </c>
      <c r="J11">
        <v>0</v>
      </c>
      <c r="K11">
        <v>0</v>
      </c>
      <c r="L11">
        <v>0</v>
      </c>
      <c r="M11" t="s">
        <v>11</v>
      </c>
      <c r="N11">
        <v>0</v>
      </c>
      <c r="O11">
        <v>2</v>
      </c>
      <c r="P11">
        <v>0</v>
      </c>
      <c r="Q11">
        <v>0</v>
      </c>
      <c r="R11">
        <v>2</v>
      </c>
      <c r="S11">
        <v>0</v>
      </c>
      <c r="T11" t="s">
        <v>11</v>
      </c>
      <c r="U11">
        <v>6</v>
      </c>
      <c r="V11">
        <v>5</v>
      </c>
      <c r="W11">
        <v>1</v>
      </c>
      <c r="X11">
        <v>1</v>
      </c>
      <c r="Y11">
        <v>2</v>
      </c>
      <c r="Z11">
        <v>0</v>
      </c>
      <c r="AA11" t="s">
        <v>11</v>
      </c>
      <c r="AB11">
        <v>7</v>
      </c>
      <c r="AC11">
        <f t="shared" si="2"/>
        <v>185.8</v>
      </c>
      <c r="AD11">
        <f t="shared" si="3"/>
        <v>1993.0550000000001</v>
      </c>
      <c r="AE11">
        <f t="shared" si="4"/>
        <v>487.68</v>
      </c>
      <c r="AF11">
        <f t="shared" si="5"/>
        <v>121.83</v>
      </c>
      <c r="AG11">
        <f t="shared" si="6"/>
        <v>72.185000000000002</v>
      </c>
      <c r="AH11">
        <f t="shared" si="7"/>
        <v>63.774999999999999</v>
      </c>
      <c r="AI11">
        <f t="shared" si="8"/>
        <v>6</v>
      </c>
      <c r="AJ11">
        <f t="shared" si="9"/>
        <v>2.5087115006861326E-3</v>
      </c>
      <c r="AK11">
        <f t="shared" si="10"/>
        <v>2.0505249343832021E-3</v>
      </c>
      <c r="AL11">
        <f t="shared" si="11"/>
        <v>8.2081589099564974E-3</v>
      </c>
      <c r="AM11">
        <f t="shared" si="12"/>
        <v>2</v>
      </c>
      <c r="AN11">
        <f t="shared" si="13"/>
        <v>0</v>
      </c>
      <c r="AP11">
        <f t="shared" si="42"/>
        <v>7.1509999999999971</v>
      </c>
      <c r="AQ11">
        <f t="shared" si="14"/>
        <v>2</v>
      </c>
      <c r="AR11">
        <f t="shared" si="15"/>
        <v>5.606952239481734E-3</v>
      </c>
      <c r="AS11">
        <f t="shared" si="16"/>
        <v>1.2652692297723993E-3</v>
      </c>
      <c r="AT11">
        <f t="shared" si="17"/>
        <v>8.5131132826788032E-3</v>
      </c>
      <c r="AU11">
        <f t="shared" si="18"/>
        <v>1</v>
      </c>
      <c r="AV11">
        <f t="shared" si="19"/>
        <v>0.25</v>
      </c>
      <c r="AW11">
        <v>0.93787654899999939</v>
      </c>
      <c r="AY11">
        <f t="shared" si="20"/>
        <v>2.1324768191852947</v>
      </c>
      <c r="AZ11">
        <f t="shared" si="21"/>
        <v>2.70801280154532</v>
      </c>
      <c r="BA11">
        <f t="shared" si="22"/>
        <v>1.35400640077266</v>
      </c>
      <c r="BC11">
        <f t="shared" si="23"/>
        <v>5.9783478384869372E-3</v>
      </c>
      <c r="BD11">
        <f t="shared" si="24"/>
        <v>8.2775167620352391E-3</v>
      </c>
      <c r="BE11">
        <f t="shared" si="25"/>
        <v>4.1387583810176196E-3</v>
      </c>
      <c r="BG11">
        <f t="shared" si="26"/>
        <v>1.349078651259037E-3</v>
      </c>
      <c r="BH11">
        <f t="shared" si="27"/>
        <v>1.5126633095208254E-3</v>
      </c>
      <c r="BI11">
        <f t="shared" si="28"/>
        <v>7.5633165476041272E-4</v>
      </c>
      <c r="BK11">
        <f t="shared" si="29"/>
        <v>9.0770083672054892E-3</v>
      </c>
      <c r="BL11">
        <f t="shared" si="30"/>
        <v>6.3471347260275705E-3</v>
      </c>
      <c r="BM11">
        <f t="shared" si="31"/>
        <v>3.1735673630137852E-3</v>
      </c>
      <c r="BO11">
        <f t="shared" si="32"/>
        <v>1.0662384095926474</v>
      </c>
      <c r="BP11">
        <f t="shared" si="33"/>
        <v>1</v>
      </c>
      <c r="BQ11">
        <f t="shared" si="34"/>
        <v>0.5</v>
      </c>
      <c r="BS11">
        <f t="shared" si="35"/>
        <v>0.26655960239816184</v>
      </c>
      <c r="BT11">
        <f t="shared" si="36"/>
        <v>0.5</v>
      </c>
      <c r="BU11">
        <f t="shared" si="37"/>
        <v>0.25</v>
      </c>
      <c r="BX11">
        <f t="shared" si="38"/>
        <v>2.3333333333333335</v>
      </c>
      <c r="BY11">
        <v>1993.0550000000001</v>
      </c>
      <c r="BZ11">
        <f t="shared" si="39"/>
        <v>1.1707320336535286E-3</v>
      </c>
      <c r="CA11">
        <f t="shared" si="40"/>
        <v>4.7248873055027148E-3</v>
      </c>
      <c r="CB11">
        <f t="shared" si="41"/>
        <v>5.0378563261237038E-3</v>
      </c>
    </row>
    <row r="12" spans="1:80" x14ac:dyDescent="0.25">
      <c r="A12" t="s">
        <v>20</v>
      </c>
      <c r="B12">
        <v>60.9</v>
      </c>
      <c r="C12">
        <v>7.1586999999999996</v>
      </c>
      <c r="D12" s="1">
        <v>2.897E-6</v>
      </c>
      <c r="E12">
        <v>240</v>
      </c>
      <c r="G12">
        <v>5</v>
      </c>
      <c r="H12">
        <v>6</v>
      </c>
      <c r="I12">
        <v>1</v>
      </c>
      <c r="J12">
        <v>0</v>
      </c>
      <c r="K12">
        <v>0</v>
      </c>
      <c r="L12">
        <v>0</v>
      </c>
      <c r="M12" t="s">
        <v>11</v>
      </c>
      <c r="N12">
        <v>0</v>
      </c>
      <c r="O12">
        <v>5</v>
      </c>
      <c r="P12">
        <v>0</v>
      </c>
      <c r="Q12">
        <v>0</v>
      </c>
      <c r="R12">
        <v>0</v>
      </c>
      <c r="S12">
        <v>0</v>
      </c>
      <c r="T12" t="s">
        <v>11</v>
      </c>
      <c r="U12">
        <v>5</v>
      </c>
      <c r="V12">
        <v>14</v>
      </c>
      <c r="W12">
        <v>1</v>
      </c>
      <c r="X12">
        <v>1</v>
      </c>
      <c r="Y12">
        <v>0</v>
      </c>
      <c r="Z12">
        <v>0</v>
      </c>
      <c r="AA12" t="s">
        <v>11</v>
      </c>
      <c r="AB12">
        <v>8</v>
      </c>
      <c r="AC12">
        <f t="shared" si="2"/>
        <v>184.2</v>
      </c>
      <c r="AD12">
        <f t="shared" si="3"/>
        <v>1973.42</v>
      </c>
      <c r="AE12">
        <f t="shared" si="4"/>
        <v>482.92</v>
      </c>
      <c r="AF12">
        <f t="shared" si="5"/>
        <v>121.52</v>
      </c>
      <c r="AG12">
        <f t="shared" si="6"/>
        <v>73.64</v>
      </c>
      <c r="AH12">
        <f t="shared" si="7"/>
        <v>65.099999999999994</v>
      </c>
      <c r="AI12">
        <f t="shared" si="8"/>
        <v>5</v>
      </c>
      <c r="AJ12">
        <f t="shared" si="9"/>
        <v>7.0942830213537918E-3</v>
      </c>
      <c r="AK12">
        <f t="shared" si="10"/>
        <v>2.070736353847428E-3</v>
      </c>
      <c r="AL12">
        <f t="shared" si="11"/>
        <v>8.2290980908492437E-3</v>
      </c>
      <c r="AM12">
        <f t="shared" si="12"/>
        <v>0</v>
      </c>
      <c r="AN12">
        <f t="shared" si="13"/>
        <v>0</v>
      </c>
      <c r="AP12">
        <f t="shared" si="42"/>
        <v>7.1709999999999967</v>
      </c>
      <c r="AQ12">
        <f t="shared" si="14"/>
        <v>2.5</v>
      </c>
      <c r="AR12">
        <f t="shared" si="15"/>
        <v>8.8361970436337967E-3</v>
      </c>
      <c r="AS12">
        <f t="shared" si="16"/>
        <v>6.8304368030136717E-3</v>
      </c>
      <c r="AT12">
        <f t="shared" si="17"/>
        <v>2.0572745227123109E-3</v>
      </c>
      <c r="AU12">
        <f t="shared" si="18"/>
        <v>0</v>
      </c>
      <c r="AV12">
        <f t="shared" si="19"/>
        <v>0.5</v>
      </c>
      <c r="AW12">
        <v>0.94074854399999897</v>
      </c>
      <c r="AY12">
        <f t="shared" si="20"/>
        <v>2.6574582718673896</v>
      </c>
      <c r="AZ12">
        <f t="shared" si="21"/>
        <v>1.7320508075688772</v>
      </c>
      <c r="BA12">
        <f t="shared" si="22"/>
        <v>0.8660254037844386</v>
      </c>
      <c r="BC12">
        <f t="shared" si="23"/>
        <v>9.3927299701819216E-3</v>
      </c>
      <c r="BD12">
        <f t="shared" si="24"/>
        <v>1.0359731412272278E-2</v>
      </c>
      <c r="BE12">
        <f t="shared" si="25"/>
        <v>5.1798657061361388E-3</v>
      </c>
      <c r="BG12">
        <f t="shared" si="26"/>
        <v>7.2606403130544509E-3</v>
      </c>
      <c r="BH12">
        <f t="shared" si="27"/>
        <v>1.0338749158104026E-2</v>
      </c>
      <c r="BI12">
        <f t="shared" si="28"/>
        <v>5.169374579052013E-3</v>
      </c>
      <c r="BK12">
        <f t="shared" si="29"/>
        <v>2.1868484791535466E-3</v>
      </c>
      <c r="BL12">
        <f t="shared" si="30"/>
        <v>4.1145490454246219E-3</v>
      </c>
      <c r="BM12">
        <f t="shared" si="31"/>
        <v>2.0572745227123109E-3</v>
      </c>
      <c r="BO12">
        <f t="shared" si="32"/>
        <v>0</v>
      </c>
      <c r="BP12">
        <f t="shared" si="33"/>
        <v>0</v>
      </c>
      <c r="BQ12">
        <f t="shared" si="34"/>
        <v>0</v>
      </c>
      <c r="BS12">
        <f t="shared" si="35"/>
        <v>0.5314916543734779</v>
      </c>
      <c r="BT12">
        <f t="shared" si="36"/>
        <v>0.57735026918962573</v>
      </c>
      <c r="BU12">
        <f t="shared" si="37"/>
        <v>0.28867513459481287</v>
      </c>
      <c r="BX12">
        <f t="shared" si="38"/>
        <v>4.333333333333333</v>
      </c>
      <c r="BY12">
        <v>1973.42</v>
      </c>
      <c r="BZ12">
        <f t="shared" si="39"/>
        <v>2.1958495066095067E-3</v>
      </c>
      <c r="CA12">
        <f t="shared" si="40"/>
        <v>2.4561254980844751E-3</v>
      </c>
      <c r="CB12">
        <f t="shared" si="41"/>
        <v>2.6108204086516002E-3</v>
      </c>
    </row>
    <row r="13" spans="1:80" x14ac:dyDescent="0.25">
      <c r="A13" t="s">
        <v>21</v>
      </c>
      <c r="B13">
        <v>60.9</v>
      </c>
      <c r="C13">
        <v>7.1790000000000003</v>
      </c>
      <c r="D13" s="1">
        <v>2.909E-6</v>
      </c>
      <c r="E13">
        <v>240</v>
      </c>
      <c r="G13">
        <v>3</v>
      </c>
      <c r="H13">
        <v>5</v>
      </c>
      <c r="I13">
        <v>0</v>
      </c>
      <c r="J13">
        <v>0</v>
      </c>
      <c r="K13">
        <v>0</v>
      </c>
      <c r="L13">
        <v>0</v>
      </c>
      <c r="M13" t="s">
        <v>11</v>
      </c>
      <c r="N13">
        <v>2</v>
      </c>
      <c r="O13">
        <v>3</v>
      </c>
      <c r="P13">
        <v>2</v>
      </c>
      <c r="Q13">
        <v>0</v>
      </c>
      <c r="R13">
        <v>0</v>
      </c>
      <c r="S13">
        <v>0</v>
      </c>
      <c r="T13" t="s">
        <v>11</v>
      </c>
      <c r="U13">
        <v>6</v>
      </c>
      <c r="V13">
        <v>14</v>
      </c>
      <c r="W13">
        <v>2</v>
      </c>
      <c r="X13">
        <v>0</v>
      </c>
      <c r="Y13">
        <v>0</v>
      </c>
      <c r="Z13">
        <v>0</v>
      </c>
      <c r="AA13" t="s">
        <v>11</v>
      </c>
      <c r="AB13">
        <v>9</v>
      </c>
      <c r="AC13">
        <f t="shared" si="2"/>
        <v>182.6</v>
      </c>
      <c r="AD13">
        <f t="shared" si="3"/>
        <v>1953.7850000000001</v>
      </c>
      <c r="AE13">
        <f t="shared" si="4"/>
        <v>478.16</v>
      </c>
      <c r="AF13">
        <f t="shared" si="5"/>
        <v>121.21</v>
      </c>
      <c r="AG13">
        <f t="shared" si="6"/>
        <v>75.094999999999999</v>
      </c>
      <c r="AH13">
        <f t="shared" si="7"/>
        <v>66.424999999999997</v>
      </c>
      <c r="AI13">
        <f t="shared" si="8"/>
        <v>6</v>
      </c>
      <c r="AJ13">
        <f t="shared" si="9"/>
        <v>7.1655786076768938E-3</v>
      </c>
      <c r="AK13">
        <f t="shared" si="10"/>
        <v>4.1827003513468294E-3</v>
      </c>
      <c r="AL13">
        <f t="shared" si="11"/>
        <v>0</v>
      </c>
      <c r="AM13">
        <f t="shared" si="12"/>
        <v>0</v>
      </c>
      <c r="AN13">
        <f t="shared" si="13"/>
        <v>0</v>
      </c>
      <c r="AP13">
        <f t="shared" si="42"/>
        <v>7.1909999999999963</v>
      </c>
      <c r="AQ13">
        <f t="shared" si="14"/>
        <v>2.75</v>
      </c>
      <c r="AR13">
        <f t="shared" si="15"/>
        <v>6.9505606284741474E-3</v>
      </c>
      <c r="AS13">
        <f t="shared" si="16"/>
        <v>1.8074869812439872E-3</v>
      </c>
      <c r="AT13">
        <f t="shared" si="17"/>
        <v>8.7518076968444627E-3</v>
      </c>
      <c r="AU13">
        <f t="shared" si="18"/>
        <v>0.66666666666666663</v>
      </c>
      <c r="AV13">
        <f t="shared" si="19"/>
        <v>0</v>
      </c>
      <c r="AW13">
        <v>0.94324902900000041</v>
      </c>
      <c r="AY13">
        <f t="shared" si="20"/>
        <v>2.9154548962700271</v>
      </c>
      <c r="AZ13">
        <f t="shared" si="21"/>
        <v>2.753785273643051</v>
      </c>
      <c r="BA13">
        <f t="shared" si="22"/>
        <v>1.3768926368215255</v>
      </c>
      <c r="BC13">
        <f t="shared" si="23"/>
        <v>7.3687440058569564E-3</v>
      </c>
      <c r="BD13">
        <f t="shared" si="24"/>
        <v>3.7936910776597997E-3</v>
      </c>
      <c r="BE13">
        <f t="shared" si="25"/>
        <v>1.8968455388298998E-3</v>
      </c>
      <c r="BG13">
        <f t="shared" si="26"/>
        <v>1.9162351888771321E-3</v>
      </c>
      <c r="BH13">
        <f t="shared" si="27"/>
        <v>2.1379634588925538E-3</v>
      </c>
      <c r="BI13">
        <f t="shared" si="28"/>
        <v>1.0689817294462769E-3</v>
      </c>
      <c r="BK13">
        <f t="shared" si="29"/>
        <v>9.2783638549014183E-3</v>
      </c>
      <c r="BL13">
        <f t="shared" si="30"/>
        <v>1.0284207449422661E-2</v>
      </c>
      <c r="BM13">
        <f t="shared" si="31"/>
        <v>5.1421037247113303E-3</v>
      </c>
      <c r="BO13">
        <f t="shared" si="32"/>
        <v>0.70677694455030959</v>
      </c>
      <c r="BP13">
        <f t="shared" si="33"/>
        <v>0.57735026918962584</v>
      </c>
      <c r="BQ13">
        <f t="shared" si="34"/>
        <v>0.28867513459481292</v>
      </c>
      <c r="BS13">
        <f t="shared" si="35"/>
        <v>0</v>
      </c>
      <c r="BT13">
        <f t="shared" si="36"/>
        <v>0</v>
      </c>
      <c r="BU13">
        <f t="shared" si="37"/>
        <v>0</v>
      </c>
      <c r="BX13">
        <f t="shared" si="38"/>
        <v>4</v>
      </c>
      <c r="BY13">
        <v>1953.7850000000001</v>
      </c>
      <c r="BZ13">
        <f t="shared" si="39"/>
        <v>2.0473081736219695E-3</v>
      </c>
      <c r="CA13">
        <f t="shared" si="40"/>
        <v>2.621744256981673E-3</v>
      </c>
      <c r="CB13">
        <f t="shared" si="41"/>
        <v>2.7794825930127429E-3</v>
      </c>
    </row>
    <row r="14" spans="1:80" x14ac:dyDescent="0.25">
      <c r="A14" t="s">
        <v>22</v>
      </c>
      <c r="B14">
        <v>60.9</v>
      </c>
      <c r="C14">
        <v>7.1981999999999999</v>
      </c>
      <c r="D14" s="1">
        <v>2.9000000000000002E-6</v>
      </c>
      <c r="E14">
        <v>240</v>
      </c>
      <c r="G14">
        <v>1</v>
      </c>
      <c r="H14">
        <v>2</v>
      </c>
      <c r="I14">
        <v>1</v>
      </c>
      <c r="J14">
        <v>1</v>
      </c>
      <c r="K14">
        <v>1</v>
      </c>
      <c r="L14">
        <v>0</v>
      </c>
      <c r="M14" t="s">
        <v>11</v>
      </c>
      <c r="N14">
        <v>2</v>
      </c>
      <c r="O14">
        <v>3</v>
      </c>
      <c r="P14">
        <v>1</v>
      </c>
      <c r="Q14">
        <v>0</v>
      </c>
      <c r="R14">
        <v>0</v>
      </c>
      <c r="S14">
        <v>0</v>
      </c>
      <c r="T14" t="s">
        <v>11</v>
      </c>
      <c r="U14">
        <v>4</v>
      </c>
      <c r="V14">
        <v>6</v>
      </c>
      <c r="W14">
        <v>3</v>
      </c>
      <c r="X14">
        <v>1</v>
      </c>
      <c r="Y14">
        <v>1</v>
      </c>
      <c r="Z14">
        <v>0</v>
      </c>
      <c r="AA14" t="s">
        <v>11</v>
      </c>
      <c r="AB14">
        <v>10</v>
      </c>
      <c r="AC14">
        <f t="shared" si="2"/>
        <v>181</v>
      </c>
      <c r="AD14">
        <f t="shared" si="3"/>
        <v>1934.15</v>
      </c>
      <c r="AE14">
        <f t="shared" si="4"/>
        <v>473.4</v>
      </c>
      <c r="AF14">
        <f t="shared" si="5"/>
        <v>120.9</v>
      </c>
      <c r="AG14">
        <f t="shared" si="6"/>
        <v>76.55</v>
      </c>
      <c r="AH14">
        <f t="shared" si="7"/>
        <v>67.75</v>
      </c>
      <c r="AI14">
        <f t="shared" si="8"/>
        <v>4</v>
      </c>
      <c r="AJ14">
        <f t="shared" si="9"/>
        <v>3.1021378900292118E-3</v>
      </c>
      <c r="AK14">
        <f t="shared" si="10"/>
        <v>6.3371356147021553E-3</v>
      </c>
      <c r="AL14">
        <f t="shared" si="11"/>
        <v>8.271298593879239E-3</v>
      </c>
      <c r="AM14">
        <f t="shared" si="12"/>
        <v>1</v>
      </c>
      <c r="AN14">
        <f t="shared" si="13"/>
        <v>0</v>
      </c>
      <c r="AP14">
        <f t="shared" si="42"/>
        <v>7.2109999999999959</v>
      </c>
      <c r="AQ14">
        <f t="shared" si="14"/>
        <v>2.25</v>
      </c>
      <c r="AR14">
        <f t="shared" si="15"/>
        <v>7.538679912880754E-3</v>
      </c>
      <c r="AS14">
        <f t="shared" si="16"/>
        <v>2.7340087361989547E-3</v>
      </c>
      <c r="AT14">
        <f t="shared" si="17"/>
        <v>1.7734937824653376E-2</v>
      </c>
      <c r="AU14">
        <f t="shared" si="18"/>
        <v>0.33333333333333331</v>
      </c>
      <c r="AV14">
        <f t="shared" si="19"/>
        <v>0</v>
      </c>
      <c r="AW14">
        <v>0.94564898399999819</v>
      </c>
      <c r="AY14">
        <f t="shared" si="20"/>
        <v>2.3793183708427739</v>
      </c>
      <c r="AZ14">
        <f t="shared" si="21"/>
        <v>1.707825127659933</v>
      </c>
      <c r="BA14">
        <f t="shared" si="22"/>
        <v>0.8539125638299665</v>
      </c>
      <c r="BC14">
        <f t="shared" si="23"/>
        <v>7.9719642704980352E-3</v>
      </c>
      <c r="BD14">
        <f t="shared" si="24"/>
        <v>7.3295623555394221E-3</v>
      </c>
      <c r="BE14">
        <f t="shared" si="25"/>
        <v>3.664781177769711E-3</v>
      </c>
      <c r="BG14">
        <f t="shared" si="26"/>
        <v>2.891145427592359E-3</v>
      </c>
      <c r="BH14">
        <f t="shared" si="27"/>
        <v>3.23573524715345E-3</v>
      </c>
      <c r="BI14">
        <f t="shared" si="28"/>
        <v>1.617867623576725E-3</v>
      </c>
      <c r="BK14">
        <f t="shared" si="29"/>
        <v>1.8754250387534293E-2</v>
      </c>
      <c r="BL14">
        <f t="shared" si="30"/>
        <v>1.6079767182811115E-2</v>
      </c>
      <c r="BM14">
        <f t="shared" si="31"/>
        <v>8.0398835914055576E-3</v>
      </c>
      <c r="BO14">
        <f t="shared" si="32"/>
        <v>0.35249161049522576</v>
      </c>
      <c r="BP14">
        <f t="shared" si="33"/>
        <v>0.57735026918962584</v>
      </c>
      <c r="BQ14">
        <f t="shared" si="34"/>
        <v>0.28867513459481292</v>
      </c>
      <c r="BS14">
        <f t="shared" si="35"/>
        <v>0</v>
      </c>
      <c r="BT14">
        <f t="shared" si="36"/>
        <v>0</v>
      </c>
      <c r="BU14">
        <f t="shared" si="37"/>
        <v>0</v>
      </c>
      <c r="BX14">
        <f t="shared" si="38"/>
        <v>1</v>
      </c>
      <c r="BY14">
        <v>1934.15</v>
      </c>
      <c r="BZ14">
        <f t="shared" si="39"/>
        <v>5.170229816715353E-4</v>
      </c>
      <c r="CA14">
        <f t="shared" si="40"/>
        <v>7.7977564781204459E-4</v>
      </c>
      <c r="CB14">
        <f t="shared" si="41"/>
        <v>8.245931217666767E-4</v>
      </c>
    </row>
    <row r="15" spans="1:80" x14ac:dyDescent="0.25">
      <c r="A15" t="s">
        <v>23</v>
      </c>
      <c r="B15">
        <v>60</v>
      </c>
      <c r="C15">
        <v>7.2184999999999997</v>
      </c>
      <c r="D15" s="1">
        <v>2.4739999999999999E-6</v>
      </c>
      <c r="E15">
        <v>240</v>
      </c>
      <c r="G15">
        <v>2</v>
      </c>
      <c r="H15">
        <v>2</v>
      </c>
      <c r="I15">
        <v>0</v>
      </c>
      <c r="J15">
        <v>0</v>
      </c>
      <c r="K15">
        <v>1</v>
      </c>
      <c r="L15">
        <v>1</v>
      </c>
      <c r="M15" t="s">
        <v>11</v>
      </c>
      <c r="N15">
        <v>4</v>
      </c>
      <c r="O15">
        <v>5</v>
      </c>
      <c r="P15">
        <v>1</v>
      </c>
      <c r="Q15">
        <v>1</v>
      </c>
      <c r="R15">
        <v>0</v>
      </c>
      <c r="S15">
        <v>0</v>
      </c>
      <c r="T15" t="s">
        <v>11</v>
      </c>
      <c r="U15">
        <v>7</v>
      </c>
      <c r="V15">
        <v>13</v>
      </c>
      <c r="W15">
        <v>1</v>
      </c>
      <c r="X15">
        <v>2</v>
      </c>
      <c r="Y15">
        <v>1</v>
      </c>
      <c r="Z15">
        <v>1</v>
      </c>
      <c r="AA15" t="s">
        <v>11</v>
      </c>
      <c r="AB15">
        <v>11</v>
      </c>
      <c r="AC15">
        <f t="shared" si="2"/>
        <v>179.4</v>
      </c>
      <c r="AD15">
        <f t="shared" si="3"/>
        <v>1914.5149999999999</v>
      </c>
      <c r="AE15">
        <f t="shared" si="4"/>
        <v>468.64</v>
      </c>
      <c r="AF15">
        <f t="shared" si="5"/>
        <v>120.59</v>
      </c>
      <c r="AG15">
        <f t="shared" si="6"/>
        <v>78.004999999999995</v>
      </c>
      <c r="AH15">
        <f t="shared" si="7"/>
        <v>69.075000000000003</v>
      </c>
      <c r="AI15">
        <f t="shared" si="8"/>
        <v>7</v>
      </c>
      <c r="AJ15">
        <f t="shared" si="9"/>
        <v>6.7902314685442527E-3</v>
      </c>
      <c r="AK15">
        <f t="shared" si="10"/>
        <v>2.1338340730624786E-3</v>
      </c>
      <c r="AL15">
        <f t="shared" si="11"/>
        <v>1.6585123144539349E-2</v>
      </c>
      <c r="AM15">
        <f t="shared" si="12"/>
        <v>1</v>
      </c>
      <c r="AN15">
        <f t="shared" si="13"/>
        <v>1</v>
      </c>
      <c r="AP15">
        <f t="shared" si="42"/>
        <v>7.2309999999999954</v>
      </c>
      <c r="AQ15">
        <f t="shared" si="14"/>
        <v>2.625</v>
      </c>
      <c r="AR15">
        <f t="shared" si="15"/>
        <v>1.6421646379410189E-2</v>
      </c>
      <c r="AS15">
        <f t="shared" si="16"/>
        <v>1.7200125184932285E-2</v>
      </c>
      <c r="AT15">
        <f t="shared" si="17"/>
        <v>6.8344528291455903E-3</v>
      </c>
      <c r="AU15">
        <f t="shared" si="18"/>
        <v>0.66666666666666663</v>
      </c>
      <c r="AV15">
        <f t="shared" si="19"/>
        <v>0.75</v>
      </c>
      <c r="AW15">
        <v>0.94797444099999861</v>
      </c>
      <c r="AY15">
        <f t="shared" si="20"/>
        <v>2.7690619983709075</v>
      </c>
      <c r="AZ15">
        <f t="shared" si="21"/>
        <v>3.1457643480294792</v>
      </c>
      <c r="BA15">
        <f t="shared" si="22"/>
        <v>1.5728821740147396</v>
      </c>
      <c r="BC15">
        <f t="shared" si="23"/>
        <v>1.7322878834251411E-2</v>
      </c>
      <c r="BD15">
        <f t="shared" si="24"/>
        <v>2.1253785658951235E-2</v>
      </c>
      <c r="BE15">
        <f t="shared" si="25"/>
        <v>1.0626892829475617E-2</v>
      </c>
      <c r="BG15">
        <f t="shared" si="26"/>
        <v>1.8144081149264139E-2</v>
      </c>
      <c r="BH15">
        <f t="shared" si="27"/>
        <v>3.2993031924869833E-2</v>
      </c>
      <c r="BI15">
        <f t="shared" si="28"/>
        <v>1.6496515962434916E-2</v>
      </c>
      <c r="BK15">
        <f t="shared" si="29"/>
        <v>7.2095328033697486E-3</v>
      </c>
      <c r="BL15">
        <f t="shared" si="30"/>
        <v>8.2431310950282291E-3</v>
      </c>
      <c r="BM15">
        <f t="shared" si="31"/>
        <v>4.1215655475141146E-3</v>
      </c>
      <c r="BO15">
        <f t="shared" si="32"/>
        <v>0.70325384085610343</v>
      </c>
      <c r="BP15">
        <f t="shared" si="33"/>
        <v>0.57735026918962584</v>
      </c>
      <c r="BQ15">
        <f t="shared" si="34"/>
        <v>0.28867513459481292</v>
      </c>
      <c r="BS15">
        <f t="shared" si="35"/>
        <v>0.79116057096311643</v>
      </c>
      <c r="BT15">
        <f t="shared" si="36"/>
        <v>0.5</v>
      </c>
      <c r="BU15">
        <f t="shared" si="37"/>
        <v>0.25</v>
      </c>
      <c r="BX15">
        <f t="shared" si="38"/>
        <v>0.33333333333333326</v>
      </c>
      <c r="BY15">
        <v>1914.5149999999999</v>
      </c>
      <c r="BZ15">
        <f t="shared" si="39"/>
        <v>1.7410849919344235E-4</v>
      </c>
      <c r="CA15">
        <f t="shared" si="40"/>
        <v>2.6396050563902854E-3</v>
      </c>
      <c r="CB15">
        <f t="shared" si="41"/>
        <v>2.7844685913744898E-3</v>
      </c>
    </row>
    <row r="16" spans="1:80" x14ac:dyDescent="0.25">
      <c r="A16" t="s">
        <v>24</v>
      </c>
      <c r="B16">
        <v>60.9</v>
      </c>
      <c r="C16">
        <v>7.2393999999999998</v>
      </c>
      <c r="D16" s="1">
        <v>2.8890000000000002E-6</v>
      </c>
      <c r="E16">
        <v>240</v>
      </c>
      <c r="G16">
        <v>1</v>
      </c>
      <c r="H16">
        <v>3</v>
      </c>
      <c r="I16">
        <v>1</v>
      </c>
      <c r="J16">
        <v>0</v>
      </c>
      <c r="K16">
        <v>0</v>
      </c>
      <c r="L16">
        <v>0</v>
      </c>
      <c r="M16" t="s">
        <v>11</v>
      </c>
      <c r="N16">
        <v>1</v>
      </c>
      <c r="O16">
        <v>2</v>
      </c>
      <c r="P16">
        <v>2</v>
      </c>
      <c r="Q16">
        <v>0</v>
      </c>
      <c r="R16">
        <v>0</v>
      </c>
      <c r="S16">
        <v>0</v>
      </c>
      <c r="T16" t="s">
        <v>11</v>
      </c>
      <c r="U16">
        <v>3</v>
      </c>
      <c r="V16">
        <v>10</v>
      </c>
      <c r="W16">
        <v>5</v>
      </c>
      <c r="X16">
        <v>2</v>
      </c>
      <c r="Y16">
        <v>1</v>
      </c>
      <c r="Z16">
        <v>0</v>
      </c>
      <c r="AA16" t="s">
        <v>11</v>
      </c>
      <c r="AB16">
        <v>12</v>
      </c>
      <c r="AC16">
        <f t="shared" si="2"/>
        <v>177.8</v>
      </c>
      <c r="AD16">
        <f t="shared" si="3"/>
        <v>1894.88</v>
      </c>
      <c r="AE16">
        <f t="shared" si="4"/>
        <v>463.88</v>
      </c>
      <c r="AF16">
        <f t="shared" si="5"/>
        <v>120.28</v>
      </c>
      <c r="AG16">
        <f t="shared" si="6"/>
        <v>79.460000000000008</v>
      </c>
      <c r="AH16">
        <f t="shared" si="7"/>
        <v>70.400000000000006</v>
      </c>
      <c r="AI16">
        <f t="shared" si="8"/>
        <v>3</v>
      </c>
      <c r="AJ16">
        <f t="shared" si="9"/>
        <v>5.2773790424723464E-3</v>
      </c>
      <c r="AK16">
        <f t="shared" si="10"/>
        <v>1.0778649650771752E-2</v>
      </c>
      <c r="AL16">
        <f t="shared" si="11"/>
        <v>1.6627868307283005E-2</v>
      </c>
      <c r="AM16">
        <f t="shared" si="12"/>
        <v>1</v>
      </c>
      <c r="AN16">
        <f t="shared" si="13"/>
        <v>0</v>
      </c>
      <c r="AP16">
        <f t="shared" si="42"/>
        <v>7.250999999999995</v>
      </c>
      <c r="AQ16">
        <f t="shared" si="14"/>
        <v>3.75</v>
      </c>
      <c r="AR16">
        <f t="shared" si="15"/>
        <v>1.0167526366604625E-2</v>
      </c>
      <c r="AS16">
        <f t="shared" si="16"/>
        <v>1.1297164798801941E-2</v>
      </c>
      <c r="AT16">
        <f t="shared" si="17"/>
        <v>1.0453818139839421E-2</v>
      </c>
      <c r="AU16">
        <f t="shared" si="18"/>
        <v>0.66666666666666663</v>
      </c>
      <c r="AV16">
        <f t="shared" si="19"/>
        <v>0.25</v>
      </c>
      <c r="AW16">
        <v>0.95025980100000051</v>
      </c>
      <c r="AY16">
        <f t="shared" si="20"/>
        <v>3.9462892106492444</v>
      </c>
      <c r="AZ16">
        <f t="shared" si="21"/>
        <v>2.8722813232690143</v>
      </c>
      <c r="BA16">
        <f t="shared" si="22"/>
        <v>1.4361406616345072</v>
      </c>
      <c r="BC16">
        <f t="shared" si="23"/>
        <v>1.0699733226539611E-2</v>
      </c>
      <c r="BD16">
        <f t="shared" si="24"/>
        <v>9.2926046238404371E-3</v>
      </c>
      <c r="BE16">
        <f t="shared" si="25"/>
        <v>4.6463023119202185E-3</v>
      </c>
      <c r="BG16">
        <f t="shared" si="26"/>
        <v>1.1888501215050277E-2</v>
      </c>
      <c r="BH16">
        <f t="shared" si="27"/>
        <v>7.6113914362684679E-3</v>
      </c>
      <c r="BI16">
        <f t="shared" si="28"/>
        <v>3.8056957181342339E-3</v>
      </c>
      <c r="BK16">
        <f t="shared" si="29"/>
        <v>1.1001010596090044E-2</v>
      </c>
      <c r="BL16">
        <f t="shared" si="30"/>
        <v>1.6354454417138464E-2</v>
      </c>
      <c r="BM16">
        <f t="shared" si="31"/>
        <v>8.1772272085692318E-3</v>
      </c>
      <c r="BO16">
        <f t="shared" si="32"/>
        <v>0.70156252633764338</v>
      </c>
      <c r="BP16">
        <f t="shared" si="33"/>
        <v>0.57735026918962584</v>
      </c>
      <c r="BQ16">
        <f t="shared" si="34"/>
        <v>0.28867513459481292</v>
      </c>
      <c r="BS16">
        <f t="shared" si="35"/>
        <v>0.26308594737661628</v>
      </c>
      <c r="BT16">
        <f t="shared" si="36"/>
        <v>0.5</v>
      </c>
      <c r="BU16">
        <f t="shared" si="37"/>
        <v>0.25</v>
      </c>
      <c r="BX16">
        <f t="shared" si="38"/>
        <v>2.3333333333333335</v>
      </c>
      <c r="BY16">
        <v>1894.88</v>
      </c>
      <c r="BZ16">
        <f t="shared" si="39"/>
        <v>1.2313884432435475E-3</v>
      </c>
      <c r="CA16">
        <f t="shared" si="40"/>
        <v>1.3919759727857475E-3</v>
      </c>
      <c r="CB16">
        <f t="shared" si="41"/>
        <v>1.4648372701033018E-3</v>
      </c>
    </row>
    <row r="17" spans="1:80" x14ac:dyDescent="0.25">
      <c r="A17" t="s">
        <v>25</v>
      </c>
      <c r="B17">
        <v>60.9</v>
      </c>
      <c r="C17">
        <v>7.2611999999999997</v>
      </c>
      <c r="D17" s="1">
        <v>2.9019999999999999E-6</v>
      </c>
      <c r="E17">
        <v>240</v>
      </c>
      <c r="G17">
        <v>0</v>
      </c>
      <c r="H17">
        <v>2</v>
      </c>
      <c r="I17">
        <v>0</v>
      </c>
      <c r="J17">
        <v>1</v>
      </c>
      <c r="K17">
        <v>0</v>
      </c>
      <c r="L17">
        <v>0</v>
      </c>
      <c r="M17" t="s">
        <v>11</v>
      </c>
      <c r="N17">
        <v>2</v>
      </c>
      <c r="O17">
        <v>8</v>
      </c>
      <c r="P17">
        <v>2</v>
      </c>
      <c r="Q17">
        <v>-0.5</v>
      </c>
      <c r="R17">
        <v>2</v>
      </c>
      <c r="S17">
        <v>0.5</v>
      </c>
      <c r="T17" t="s">
        <v>11</v>
      </c>
      <c r="U17">
        <v>3</v>
      </c>
      <c r="V17">
        <v>17</v>
      </c>
      <c r="W17">
        <v>4</v>
      </c>
      <c r="X17">
        <v>0.5</v>
      </c>
      <c r="Y17">
        <v>2</v>
      </c>
      <c r="Z17">
        <v>0.5</v>
      </c>
      <c r="AA17" t="s">
        <v>11</v>
      </c>
      <c r="AB17">
        <v>13</v>
      </c>
      <c r="AC17">
        <f t="shared" si="2"/>
        <v>176.2</v>
      </c>
      <c r="AD17">
        <f t="shared" si="3"/>
        <v>1875.2449999999999</v>
      </c>
      <c r="AE17">
        <f t="shared" si="4"/>
        <v>459.12</v>
      </c>
      <c r="AF17">
        <f t="shared" si="5"/>
        <v>119.97</v>
      </c>
      <c r="AG17">
        <f t="shared" si="6"/>
        <v>80.914999999999992</v>
      </c>
      <c r="AH17">
        <f t="shared" si="7"/>
        <v>71.724999999999994</v>
      </c>
      <c r="AI17">
        <f t="shared" si="8"/>
        <v>3</v>
      </c>
      <c r="AJ17">
        <f t="shared" si="9"/>
        <v>9.0654821103375825E-3</v>
      </c>
      <c r="AK17">
        <f t="shared" si="10"/>
        <v>8.7123192193761974E-3</v>
      </c>
      <c r="AL17">
        <f t="shared" si="11"/>
        <v>4.1677085938151203E-3</v>
      </c>
      <c r="AM17">
        <f t="shared" si="12"/>
        <v>2</v>
      </c>
      <c r="AN17">
        <f t="shared" si="13"/>
        <v>0.5</v>
      </c>
      <c r="AP17">
        <f t="shared" si="42"/>
        <v>7.2709999999999946</v>
      </c>
      <c r="AQ17">
        <f t="shared" si="14"/>
        <v>3.5</v>
      </c>
      <c r="AR17">
        <f t="shared" si="15"/>
        <v>1.4780848776199127E-2</v>
      </c>
      <c r="AS17">
        <f t="shared" si="16"/>
        <v>4.1301982437739757E-3</v>
      </c>
      <c r="AT17">
        <f t="shared" si="17"/>
        <v>1.0046265651880961E-2</v>
      </c>
      <c r="AU17">
        <f t="shared" si="18"/>
        <v>1.5</v>
      </c>
      <c r="AV17">
        <f t="shared" si="19"/>
        <v>0.375</v>
      </c>
      <c r="AW17">
        <v>0.9526120959999993</v>
      </c>
      <c r="AY17">
        <f t="shared" si="20"/>
        <v>3.6741082909784955</v>
      </c>
      <c r="AZ17">
        <f t="shared" si="21"/>
        <v>2.0816659994661326</v>
      </c>
      <c r="BA17">
        <f t="shared" si="22"/>
        <v>1.0408329997330663</v>
      </c>
      <c r="BC17">
        <f t="shared" si="23"/>
        <v>1.551612543895216E-2</v>
      </c>
      <c r="BD17">
        <f t="shared" si="24"/>
        <v>1.4212516895855081E-2</v>
      </c>
      <c r="BE17">
        <f t="shared" si="25"/>
        <v>7.1062584479275404E-3</v>
      </c>
      <c r="BG17">
        <f t="shared" si="26"/>
        <v>4.3356558888099387E-3</v>
      </c>
      <c r="BH17">
        <f t="shared" si="27"/>
        <v>4.7833955318574255E-3</v>
      </c>
      <c r="BI17">
        <f t="shared" si="28"/>
        <v>2.3916977659287127E-3</v>
      </c>
      <c r="BK17">
        <f t="shared" si="29"/>
        <v>1.0546019407128092E-2</v>
      </c>
      <c r="BL17">
        <f t="shared" si="30"/>
        <v>1.3921644369472937E-2</v>
      </c>
      <c r="BM17">
        <f t="shared" si="31"/>
        <v>6.9608221847364685E-3</v>
      </c>
      <c r="BO17">
        <f t="shared" si="32"/>
        <v>1.5746178389907839</v>
      </c>
      <c r="BP17">
        <f t="shared" si="33"/>
        <v>1.3228756555322954</v>
      </c>
      <c r="BQ17">
        <f t="shared" si="34"/>
        <v>0.66143782776614768</v>
      </c>
      <c r="BS17">
        <f t="shared" si="35"/>
        <v>0.39365445974769597</v>
      </c>
      <c r="BT17">
        <f t="shared" si="36"/>
        <v>0.47871355387816905</v>
      </c>
      <c r="BU17">
        <f t="shared" si="37"/>
        <v>0.23935677693908453</v>
      </c>
      <c r="BX17">
        <f t="shared" si="38"/>
        <v>-0.66666666666666652</v>
      </c>
      <c r="BY17">
        <v>1875.2449999999999</v>
      </c>
      <c r="BZ17">
        <f t="shared" si="39"/>
        <v>-3.5550910236617966E-4</v>
      </c>
      <c r="CA17">
        <f t="shared" si="40"/>
        <v>-5.5724981395856342E-5</v>
      </c>
      <c r="CB17">
        <f t="shared" si="41"/>
        <v>-5.8497033188896631E-5</v>
      </c>
    </row>
    <row r="18" spans="1:80" x14ac:dyDescent="0.25">
      <c r="A18" t="s">
        <v>26</v>
      </c>
      <c r="B18">
        <v>60.9</v>
      </c>
      <c r="C18">
        <v>7.2794999999999996</v>
      </c>
      <c r="D18" s="1">
        <v>2.2620000000000001E-6</v>
      </c>
      <c r="E18">
        <v>240</v>
      </c>
      <c r="G18">
        <v>1</v>
      </c>
      <c r="H18">
        <v>6</v>
      </c>
      <c r="I18">
        <v>0</v>
      </c>
      <c r="J18">
        <v>0</v>
      </c>
      <c r="K18">
        <v>0</v>
      </c>
      <c r="L18">
        <v>0</v>
      </c>
      <c r="M18" t="s">
        <v>11</v>
      </c>
      <c r="N18">
        <v>2</v>
      </c>
      <c r="O18">
        <v>7</v>
      </c>
      <c r="P18">
        <v>1</v>
      </c>
      <c r="Q18">
        <v>0</v>
      </c>
      <c r="R18">
        <v>0</v>
      </c>
      <c r="S18">
        <v>0</v>
      </c>
      <c r="T18" t="s">
        <v>11</v>
      </c>
      <c r="U18">
        <v>6</v>
      </c>
      <c r="V18">
        <v>20</v>
      </c>
      <c r="W18">
        <v>3</v>
      </c>
      <c r="X18">
        <v>2.5</v>
      </c>
      <c r="Y18">
        <v>0</v>
      </c>
      <c r="Z18">
        <v>1</v>
      </c>
      <c r="AA18" t="s">
        <v>11</v>
      </c>
      <c r="AB18">
        <v>14</v>
      </c>
      <c r="AC18">
        <f t="shared" si="2"/>
        <v>174.6</v>
      </c>
      <c r="AD18">
        <f t="shared" si="3"/>
        <v>1855.61</v>
      </c>
      <c r="AE18">
        <f t="shared" si="4"/>
        <v>454.36</v>
      </c>
      <c r="AF18">
        <f t="shared" si="5"/>
        <v>119.66</v>
      </c>
      <c r="AG18">
        <f t="shared" si="6"/>
        <v>82.37</v>
      </c>
      <c r="AH18">
        <f t="shared" si="7"/>
        <v>73.05</v>
      </c>
      <c r="AI18">
        <f t="shared" si="8"/>
        <v>6</v>
      </c>
      <c r="AJ18">
        <f t="shared" si="9"/>
        <v>1.077812686933138E-2</v>
      </c>
      <c r="AK18">
        <f t="shared" si="10"/>
        <v>6.6026938991108368E-3</v>
      </c>
      <c r="AL18">
        <f t="shared" si="11"/>
        <v>2.0892528831689787E-2</v>
      </c>
      <c r="AM18">
        <f t="shared" si="12"/>
        <v>0</v>
      </c>
      <c r="AN18">
        <f t="shared" si="13"/>
        <v>1</v>
      </c>
      <c r="AP18">
        <f t="shared" si="42"/>
        <v>7.2909999999999942</v>
      </c>
      <c r="AQ18">
        <f t="shared" si="14"/>
        <v>3.75</v>
      </c>
      <c r="AR18">
        <f t="shared" si="15"/>
        <v>1.6636804716931592E-2</v>
      </c>
      <c r="AS18">
        <f t="shared" si="16"/>
        <v>5.0832498459512055E-3</v>
      </c>
      <c r="AT18">
        <f t="shared" si="17"/>
        <v>9.0629650983950535E-3</v>
      </c>
      <c r="AU18">
        <f t="shared" si="18"/>
        <v>0.66666666666666663</v>
      </c>
      <c r="AV18">
        <f t="shared" si="19"/>
        <v>0.5</v>
      </c>
      <c r="AW18">
        <v>0.95470672499999942</v>
      </c>
      <c r="AY18">
        <f t="shared" si="20"/>
        <v>3.927907808547177</v>
      </c>
      <c r="AZ18">
        <f t="shared" si="21"/>
        <v>2.2173557826083452</v>
      </c>
      <c r="BA18">
        <f t="shared" si="22"/>
        <v>1.1086778913041726</v>
      </c>
      <c r="BC18">
        <f t="shared" si="23"/>
        <v>1.7426089375176028E-2</v>
      </c>
      <c r="BD18">
        <f t="shared" si="24"/>
        <v>2.1098477454072239E-2</v>
      </c>
      <c r="BE18">
        <f t="shared" si="25"/>
        <v>1.054923872703612E-2</v>
      </c>
      <c r="BG18">
        <f t="shared" si="26"/>
        <v>5.3244098033887934E-3</v>
      </c>
      <c r="BH18">
        <f t="shared" si="27"/>
        <v>5.4937469725414925E-3</v>
      </c>
      <c r="BI18">
        <f t="shared" si="28"/>
        <v>2.7468734862707463E-3</v>
      </c>
      <c r="BK18">
        <f t="shared" si="29"/>
        <v>9.4929310342870572E-3</v>
      </c>
      <c r="BL18">
        <f t="shared" si="30"/>
        <v>1.0706033836302545E-2</v>
      </c>
      <c r="BM18">
        <f t="shared" si="31"/>
        <v>5.3530169181512724E-3</v>
      </c>
      <c r="BO18">
        <f t="shared" si="32"/>
        <v>0.69829472151949812</v>
      </c>
      <c r="BP18">
        <f t="shared" si="33"/>
        <v>1.1547005383792517</v>
      </c>
      <c r="BQ18">
        <f t="shared" si="34"/>
        <v>0.57735026918962584</v>
      </c>
      <c r="BS18">
        <f t="shared" si="35"/>
        <v>0.52372104113962359</v>
      </c>
      <c r="BT18">
        <f t="shared" si="36"/>
        <v>0.57735026918962573</v>
      </c>
      <c r="BU18">
        <f t="shared" si="37"/>
        <v>0.28867513459481287</v>
      </c>
      <c r="BX18">
        <f t="shared" si="38"/>
        <v>3.6666666666666665</v>
      </c>
      <c r="BY18">
        <v>1855.61</v>
      </c>
      <c r="BZ18">
        <f t="shared" si="39"/>
        <v>1.9759899260440861E-3</v>
      </c>
      <c r="CA18">
        <f t="shared" si="40"/>
        <v>1.9298301454376329E-3</v>
      </c>
      <c r="CB18">
        <f t="shared" si="41"/>
        <v>2.0213853059824565E-3</v>
      </c>
    </row>
    <row r="19" spans="1:80" x14ac:dyDescent="0.25">
      <c r="A19" t="s">
        <v>27</v>
      </c>
      <c r="B19">
        <v>60.9</v>
      </c>
      <c r="C19">
        <v>7.2990000000000004</v>
      </c>
      <c r="D19" s="1">
        <v>2.5809999999999999E-6</v>
      </c>
      <c r="E19">
        <v>240</v>
      </c>
      <c r="G19">
        <v>3</v>
      </c>
      <c r="H19">
        <v>4</v>
      </c>
      <c r="I19">
        <v>0</v>
      </c>
      <c r="J19">
        <v>0</v>
      </c>
      <c r="K19">
        <v>0</v>
      </c>
      <c r="L19">
        <v>0</v>
      </c>
      <c r="M19" t="s">
        <v>11</v>
      </c>
      <c r="N19">
        <v>4</v>
      </c>
      <c r="O19">
        <v>3</v>
      </c>
      <c r="P19">
        <v>1</v>
      </c>
      <c r="Q19">
        <v>0</v>
      </c>
      <c r="R19">
        <v>0</v>
      </c>
      <c r="S19">
        <v>0</v>
      </c>
      <c r="T19" t="s">
        <v>11</v>
      </c>
      <c r="U19">
        <v>7</v>
      </c>
      <c r="V19">
        <v>12</v>
      </c>
      <c r="W19">
        <v>3</v>
      </c>
      <c r="X19">
        <v>1</v>
      </c>
      <c r="Y19">
        <v>0</v>
      </c>
      <c r="Z19">
        <v>0</v>
      </c>
      <c r="AA19" t="s">
        <v>11</v>
      </c>
      <c r="AB19">
        <v>15</v>
      </c>
      <c r="AC19">
        <f t="shared" si="2"/>
        <v>173</v>
      </c>
      <c r="AD19">
        <f t="shared" si="3"/>
        <v>1835.9749999999999</v>
      </c>
      <c r="AE19">
        <f t="shared" si="4"/>
        <v>449.6</v>
      </c>
      <c r="AF19">
        <f t="shared" si="5"/>
        <v>119.35</v>
      </c>
      <c r="AG19">
        <f t="shared" si="6"/>
        <v>83.825000000000003</v>
      </c>
      <c r="AH19">
        <f t="shared" si="7"/>
        <v>74.375</v>
      </c>
      <c r="AI19">
        <f t="shared" si="8"/>
        <v>7</v>
      </c>
      <c r="AJ19">
        <f t="shared" si="9"/>
        <v>6.5360367107395257E-3</v>
      </c>
      <c r="AK19">
        <f t="shared" si="10"/>
        <v>6.6725978647686826E-3</v>
      </c>
      <c r="AL19">
        <f t="shared" si="11"/>
        <v>8.378718056137411E-3</v>
      </c>
      <c r="AM19">
        <f t="shared" si="12"/>
        <v>0</v>
      </c>
      <c r="AN19">
        <f t="shared" si="13"/>
        <v>0</v>
      </c>
      <c r="AP19">
        <f t="shared" si="42"/>
        <v>7.3109999999999937</v>
      </c>
      <c r="AQ19">
        <f t="shared" si="14"/>
        <v>3.125</v>
      </c>
      <c r="AR19">
        <f t="shared" si="15"/>
        <v>1.6161159763078314E-2</v>
      </c>
      <c r="AS19">
        <f t="shared" si="16"/>
        <v>1.549796414564E-2</v>
      </c>
      <c r="AT19">
        <f t="shared" si="17"/>
        <v>8.8151096215612346E-3</v>
      </c>
      <c r="AU19">
        <f t="shared" si="18"/>
        <v>1</v>
      </c>
      <c r="AV19">
        <f t="shared" si="19"/>
        <v>0.25</v>
      </c>
      <c r="AW19">
        <v>0.95677820099999966</v>
      </c>
      <c r="AY19">
        <f t="shared" si="20"/>
        <v>3.2661697316408667</v>
      </c>
      <c r="AZ19">
        <f t="shared" si="21"/>
        <v>2.5940637360455634</v>
      </c>
      <c r="BA19">
        <f t="shared" si="22"/>
        <v>1.2970318680227817</v>
      </c>
      <c r="BC19">
        <f t="shared" si="23"/>
        <v>1.6891229070841174E-2</v>
      </c>
      <c r="BD19">
        <f t="shared" si="24"/>
        <v>2.1268982760824572E-2</v>
      </c>
      <c r="BE19">
        <f t="shared" si="25"/>
        <v>1.0634491380412286E-2</v>
      </c>
      <c r="BG19">
        <f t="shared" si="26"/>
        <v>1.6198074046254327E-2</v>
      </c>
      <c r="BH19">
        <f t="shared" si="27"/>
        <v>1.9314727197051254E-2</v>
      </c>
      <c r="BI19">
        <f t="shared" si="28"/>
        <v>9.657363598525627E-3</v>
      </c>
      <c r="BK19">
        <f t="shared" si="29"/>
        <v>9.2133261526526327E-3</v>
      </c>
      <c r="BL19">
        <f t="shared" si="30"/>
        <v>1.2675503658449997E-2</v>
      </c>
      <c r="BM19">
        <f t="shared" si="31"/>
        <v>6.3377518292249985E-3</v>
      </c>
      <c r="BO19">
        <f t="shared" si="32"/>
        <v>1.0451743141250773</v>
      </c>
      <c r="BP19">
        <f t="shared" si="33"/>
        <v>1.7320508075688772</v>
      </c>
      <c r="BQ19">
        <f t="shared" si="34"/>
        <v>0.8660254037844386</v>
      </c>
      <c r="BS19">
        <f t="shared" si="35"/>
        <v>0.26129357853126933</v>
      </c>
      <c r="BT19">
        <f t="shared" si="36"/>
        <v>0.5</v>
      </c>
      <c r="BU19">
        <f t="shared" si="37"/>
        <v>0.25</v>
      </c>
      <c r="BX19">
        <f t="shared" si="38"/>
        <v>3</v>
      </c>
      <c r="BY19">
        <v>1835.9749999999999</v>
      </c>
      <c r="BZ19">
        <f t="shared" si="39"/>
        <v>1.6340091776848814E-3</v>
      </c>
      <c r="CA19">
        <f t="shared" si="40"/>
        <v>-1.8663212241151376E-4</v>
      </c>
      <c r="CB19">
        <f t="shared" si="41"/>
        <v>-1.9506310053516137E-4</v>
      </c>
    </row>
    <row r="20" spans="1:80" x14ac:dyDescent="0.25">
      <c r="A20" t="s">
        <v>28</v>
      </c>
      <c r="B20">
        <v>60.9</v>
      </c>
      <c r="C20">
        <v>7.3194999999999997</v>
      </c>
      <c r="D20" s="1">
        <v>2.5399999999999998E-6</v>
      </c>
      <c r="E20">
        <v>240</v>
      </c>
      <c r="G20">
        <v>2</v>
      </c>
      <c r="H20">
        <v>1</v>
      </c>
      <c r="I20">
        <v>0</v>
      </c>
      <c r="J20">
        <v>0</v>
      </c>
      <c r="K20">
        <v>0</v>
      </c>
      <c r="L20">
        <v>0</v>
      </c>
      <c r="M20" t="s">
        <v>11</v>
      </c>
      <c r="N20">
        <v>0</v>
      </c>
      <c r="O20">
        <v>3</v>
      </c>
      <c r="P20">
        <v>2</v>
      </c>
      <c r="Q20">
        <v>1</v>
      </c>
      <c r="R20">
        <v>1</v>
      </c>
      <c r="S20">
        <v>0</v>
      </c>
      <c r="T20" t="s">
        <v>11</v>
      </c>
      <c r="U20">
        <v>6.5</v>
      </c>
      <c r="V20">
        <v>14</v>
      </c>
      <c r="W20">
        <v>5</v>
      </c>
      <c r="X20">
        <v>0.5</v>
      </c>
      <c r="Y20">
        <v>0.5</v>
      </c>
      <c r="Z20">
        <v>0</v>
      </c>
      <c r="AA20" t="s">
        <v>11</v>
      </c>
      <c r="AB20">
        <v>16</v>
      </c>
      <c r="AC20">
        <f t="shared" si="2"/>
        <v>171.4</v>
      </c>
      <c r="AD20">
        <f t="shared" si="3"/>
        <v>1816.34</v>
      </c>
      <c r="AE20">
        <f t="shared" si="4"/>
        <v>444.84000000000003</v>
      </c>
      <c r="AF20">
        <f t="shared" si="5"/>
        <v>119.04</v>
      </c>
      <c r="AG20">
        <f t="shared" si="6"/>
        <v>85.28</v>
      </c>
      <c r="AH20">
        <f t="shared" si="7"/>
        <v>75.7</v>
      </c>
      <c r="AI20">
        <f t="shared" si="8"/>
        <v>6.5</v>
      </c>
      <c r="AJ20">
        <f t="shared" si="9"/>
        <v>7.7078080095136373E-3</v>
      </c>
      <c r="AK20">
        <f t="shared" si="10"/>
        <v>1.123999640320115E-2</v>
      </c>
      <c r="AL20">
        <f t="shared" si="11"/>
        <v>4.2002688172043008E-3</v>
      </c>
      <c r="AM20">
        <f t="shared" si="12"/>
        <v>0.5</v>
      </c>
      <c r="AN20">
        <f t="shared" si="13"/>
        <v>0</v>
      </c>
      <c r="AP20">
        <f t="shared" si="42"/>
        <v>7.3309999999999933</v>
      </c>
      <c r="AQ20">
        <f t="shared" si="14"/>
        <v>3.875</v>
      </c>
      <c r="AR20">
        <f t="shared" si="15"/>
        <v>1.2932281537253164E-2</v>
      </c>
      <c r="AS20">
        <f t="shared" si="16"/>
        <v>7.5771773528511381E-3</v>
      </c>
      <c r="AT20">
        <f t="shared" si="17"/>
        <v>7.2006439108275051E-3</v>
      </c>
      <c r="AU20">
        <f t="shared" si="18"/>
        <v>1.1666666666666667</v>
      </c>
      <c r="AV20">
        <f t="shared" si="19"/>
        <v>0.25</v>
      </c>
      <c r="AW20">
        <v>0.95867248899999957</v>
      </c>
      <c r="AY20">
        <f t="shared" si="20"/>
        <v>4.0420477738357228</v>
      </c>
      <c r="AZ20">
        <f t="shared" si="21"/>
        <v>2.25</v>
      </c>
      <c r="BA20">
        <f t="shared" si="22"/>
        <v>1.125</v>
      </c>
      <c r="BC20">
        <f t="shared" si="23"/>
        <v>1.3489780593102187E-2</v>
      </c>
      <c r="BD20">
        <f t="shared" si="24"/>
        <v>1.1475288906310084E-2</v>
      </c>
      <c r="BE20">
        <f t="shared" si="25"/>
        <v>5.7376444531550422E-3</v>
      </c>
      <c r="BG20">
        <f t="shared" si="26"/>
        <v>7.9038226712388124E-3</v>
      </c>
      <c r="BH20">
        <f t="shared" si="27"/>
        <v>5.2745701459549505E-3</v>
      </c>
      <c r="BI20">
        <f t="shared" si="28"/>
        <v>2.6372850729774753E-3</v>
      </c>
      <c r="BK20">
        <f t="shared" si="29"/>
        <v>7.5110572103081474E-3</v>
      </c>
      <c r="BL20">
        <f t="shared" si="30"/>
        <v>8.3424194378096898E-3</v>
      </c>
      <c r="BM20">
        <f t="shared" si="31"/>
        <v>4.1712097189048449E-3</v>
      </c>
      <c r="BO20">
        <f t="shared" si="32"/>
        <v>1.2169606200795726</v>
      </c>
      <c r="BP20">
        <f t="shared" si="33"/>
        <v>0.76376261582597338</v>
      </c>
      <c r="BQ20">
        <f t="shared" si="34"/>
        <v>0.38188130791298669</v>
      </c>
      <c r="BS20">
        <f t="shared" si="35"/>
        <v>0.26077727573133697</v>
      </c>
      <c r="BT20">
        <f t="shared" si="36"/>
        <v>0.5</v>
      </c>
      <c r="BU20">
        <f t="shared" si="37"/>
        <v>0.25</v>
      </c>
      <c r="BX20">
        <f t="shared" si="38"/>
        <v>0</v>
      </c>
      <c r="BY20">
        <v>1816.34</v>
      </c>
      <c r="BZ20">
        <f t="shared" si="39"/>
        <v>0</v>
      </c>
      <c r="CA20">
        <f t="shared" si="40"/>
        <v>1.1883282495476653E-3</v>
      </c>
      <c r="CB20">
        <f t="shared" si="41"/>
        <v>1.239556014366514E-3</v>
      </c>
    </row>
    <row r="21" spans="1:80" x14ac:dyDescent="0.25">
      <c r="A21" t="s">
        <v>29</v>
      </c>
      <c r="B21">
        <v>60.9</v>
      </c>
      <c r="C21">
        <v>7.3407999999999998</v>
      </c>
      <c r="D21" s="1">
        <v>1.8980000000000001E-6</v>
      </c>
      <c r="E21">
        <v>240</v>
      </c>
      <c r="G21">
        <v>4</v>
      </c>
      <c r="H21">
        <v>2</v>
      </c>
      <c r="I21">
        <v>0</v>
      </c>
      <c r="J21">
        <v>0</v>
      </c>
      <c r="K21">
        <v>1</v>
      </c>
      <c r="L21">
        <v>0</v>
      </c>
      <c r="M21" t="s">
        <v>11</v>
      </c>
      <c r="N21">
        <v>1</v>
      </c>
      <c r="O21">
        <v>7</v>
      </c>
      <c r="P21">
        <v>2</v>
      </c>
      <c r="Q21">
        <v>1</v>
      </c>
      <c r="R21">
        <v>1</v>
      </c>
      <c r="S21">
        <v>0</v>
      </c>
      <c r="T21" t="s">
        <v>11</v>
      </c>
      <c r="U21">
        <v>8</v>
      </c>
      <c r="V21">
        <v>20</v>
      </c>
      <c r="W21">
        <v>4</v>
      </c>
      <c r="X21">
        <v>5</v>
      </c>
      <c r="Y21">
        <v>3</v>
      </c>
      <c r="Z21">
        <v>1</v>
      </c>
      <c r="AA21" t="s">
        <v>11</v>
      </c>
      <c r="AB21">
        <v>17</v>
      </c>
      <c r="AC21">
        <f t="shared" si="2"/>
        <v>169.8</v>
      </c>
      <c r="AD21">
        <f t="shared" si="3"/>
        <v>1796.7049999999999</v>
      </c>
      <c r="AE21">
        <f t="shared" si="4"/>
        <v>440.08</v>
      </c>
      <c r="AF21">
        <f t="shared" si="5"/>
        <v>118.73</v>
      </c>
      <c r="AG21">
        <f t="shared" si="6"/>
        <v>86.734999999999999</v>
      </c>
      <c r="AH21">
        <f t="shared" si="7"/>
        <v>77.025000000000006</v>
      </c>
      <c r="AI21">
        <f t="shared" si="8"/>
        <v>8</v>
      </c>
      <c r="AJ21">
        <f t="shared" si="9"/>
        <v>1.1131487918161301E-2</v>
      </c>
      <c r="AK21">
        <f t="shared" si="10"/>
        <v>9.0892564988183967E-3</v>
      </c>
      <c r="AL21">
        <f t="shared" si="11"/>
        <v>4.2112355765181506E-2</v>
      </c>
      <c r="AM21">
        <f t="shared" si="12"/>
        <v>3</v>
      </c>
      <c r="AN21">
        <f t="shared" si="13"/>
        <v>1</v>
      </c>
      <c r="AP21">
        <f t="shared" si="42"/>
        <v>7.3509999999999929</v>
      </c>
      <c r="AQ21">
        <f t="shared" si="14"/>
        <v>4.75</v>
      </c>
      <c r="AR21">
        <f t="shared" si="15"/>
        <v>1.4379225763928374E-2</v>
      </c>
      <c r="AS21">
        <f t="shared" si="16"/>
        <v>5.4328290204663458E-3</v>
      </c>
      <c r="AT21">
        <f t="shared" si="17"/>
        <v>1.7085511278369152E-2</v>
      </c>
      <c r="AU21">
        <f t="shared" si="18"/>
        <v>2</v>
      </c>
      <c r="AV21">
        <f t="shared" si="19"/>
        <v>1.25</v>
      </c>
      <c r="AW21">
        <v>0.96073326399999992</v>
      </c>
      <c r="AY21">
        <f t="shared" si="20"/>
        <v>4.944140249941424</v>
      </c>
      <c r="AZ21">
        <f t="shared" si="21"/>
        <v>2.9860788111948193</v>
      </c>
      <c r="BA21">
        <f t="shared" si="22"/>
        <v>1.4930394055974097</v>
      </c>
      <c r="BC21">
        <f t="shared" si="23"/>
        <v>1.4966928181564842E-2</v>
      </c>
      <c r="BD21">
        <f t="shared" si="24"/>
        <v>1.2974443062186527E-2</v>
      </c>
      <c r="BE21">
        <f t="shared" si="25"/>
        <v>6.4872215310932636E-3</v>
      </c>
      <c r="BG21">
        <f t="shared" si="26"/>
        <v>5.6548776065552635E-3</v>
      </c>
      <c r="BH21">
        <f t="shared" si="27"/>
        <v>3.8504385352582278E-3</v>
      </c>
      <c r="BI21">
        <f t="shared" si="28"/>
        <v>1.9252192676291139E-3</v>
      </c>
      <c r="BK21">
        <f t="shared" si="29"/>
        <v>1.7783824000465912E-2</v>
      </c>
      <c r="BL21">
        <f t="shared" si="30"/>
        <v>1.7897388951604091E-2</v>
      </c>
      <c r="BM21">
        <f t="shared" si="31"/>
        <v>8.9486944758020454E-3</v>
      </c>
      <c r="BO21">
        <f t="shared" si="32"/>
        <v>2.0817432631332311</v>
      </c>
      <c r="BP21">
        <f t="shared" si="33"/>
        <v>1</v>
      </c>
      <c r="BQ21">
        <f t="shared" si="34"/>
        <v>0.5</v>
      </c>
      <c r="BS21">
        <f t="shared" si="35"/>
        <v>1.3010895394582696</v>
      </c>
      <c r="BT21">
        <f t="shared" si="36"/>
        <v>1.2583057392117916</v>
      </c>
      <c r="BU21">
        <f t="shared" si="37"/>
        <v>0.62915286960589578</v>
      </c>
      <c r="BX21">
        <f t="shared" si="38"/>
        <v>-0.33333333333333348</v>
      </c>
      <c r="BY21">
        <v>1796.7049999999999</v>
      </c>
      <c r="BZ21">
        <f t="shared" si="39"/>
        <v>-1.8552479863602177E-4</v>
      </c>
      <c r="CA21">
        <f t="shared" si="40"/>
        <v>8.6563352430856187E-3</v>
      </c>
      <c r="CB21">
        <f t="shared" si="41"/>
        <v>9.0101337878581243E-3</v>
      </c>
    </row>
    <row r="22" spans="1:80" x14ac:dyDescent="0.25">
      <c r="A22" t="s">
        <v>30</v>
      </c>
      <c r="B22">
        <v>60.9</v>
      </c>
      <c r="C22">
        <v>7.3605999999999998</v>
      </c>
      <c r="D22" s="1">
        <v>2.8789999999999999E-6</v>
      </c>
      <c r="E22">
        <v>240</v>
      </c>
      <c r="G22">
        <v>2</v>
      </c>
      <c r="H22">
        <v>7</v>
      </c>
      <c r="I22">
        <v>1</v>
      </c>
      <c r="J22">
        <v>0</v>
      </c>
      <c r="K22">
        <v>0</v>
      </c>
      <c r="L22">
        <v>1</v>
      </c>
      <c r="M22" t="s">
        <v>11</v>
      </c>
      <c r="N22">
        <v>4</v>
      </c>
      <c r="O22">
        <v>7</v>
      </c>
      <c r="P22">
        <v>0</v>
      </c>
      <c r="Q22">
        <v>1</v>
      </c>
      <c r="R22">
        <v>1</v>
      </c>
      <c r="S22">
        <v>0</v>
      </c>
      <c r="T22" t="s">
        <v>11</v>
      </c>
      <c r="U22">
        <v>10</v>
      </c>
      <c r="V22">
        <v>32</v>
      </c>
      <c r="W22">
        <v>9</v>
      </c>
      <c r="X22">
        <v>6</v>
      </c>
      <c r="Y22">
        <v>3</v>
      </c>
      <c r="Z22">
        <v>1</v>
      </c>
      <c r="AA22" t="s">
        <v>11</v>
      </c>
      <c r="AB22">
        <v>18</v>
      </c>
      <c r="AC22">
        <f t="shared" si="2"/>
        <v>168.2</v>
      </c>
      <c r="AD22">
        <f t="shared" si="3"/>
        <v>1777.07</v>
      </c>
      <c r="AE22">
        <f t="shared" si="4"/>
        <v>435.32</v>
      </c>
      <c r="AF22">
        <f t="shared" si="5"/>
        <v>118.42</v>
      </c>
      <c r="AG22">
        <f t="shared" si="6"/>
        <v>88.19</v>
      </c>
      <c r="AH22">
        <f t="shared" si="7"/>
        <v>78.349999999999994</v>
      </c>
      <c r="AI22">
        <f t="shared" si="8"/>
        <v>10</v>
      </c>
      <c r="AJ22">
        <f t="shared" si="9"/>
        <v>1.8007169104199611E-2</v>
      </c>
      <c r="AK22">
        <f t="shared" si="10"/>
        <v>2.0674446384269043E-2</v>
      </c>
      <c r="AL22">
        <f t="shared" si="11"/>
        <v>5.0667117041040363E-2</v>
      </c>
      <c r="AM22">
        <f t="shared" si="12"/>
        <v>3</v>
      </c>
      <c r="AN22">
        <f t="shared" si="13"/>
        <v>1</v>
      </c>
      <c r="AP22">
        <f t="shared" si="42"/>
        <v>7.3709999999999924</v>
      </c>
      <c r="AQ22">
        <f t="shared" si="14"/>
        <v>4</v>
      </c>
      <c r="AR22">
        <f t="shared" si="15"/>
        <v>1.6958437631592889E-2</v>
      </c>
      <c r="AS22">
        <f t="shared" si="16"/>
        <v>2.0633212931990632E-2</v>
      </c>
      <c r="AT22">
        <f t="shared" si="17"/>
        <v>2.131029077808709E-2</v>
      </c>
      <c r="AU22">
        <f t="shared" si="18"/>
        <v>1.3333333333333333</v>
      </c>
      <c r="AV22">
        <f t="shared" si="19"/>
        <v>0.75</v>
      </c>
      <c r="AW22">
        <v>0.96244041599999886</v>
      </c>
      <c r="AY22">
        <f t="shared" si="20"/>
        <v>4.1561014411930151</v>
      </c>
      <c r="AZ22">
        <f t="shared" si="21"/>
        <v>4.0824829046386304</v>
      </c>
      <c r="BA22">
        <f t="shared" si="22"/>
        <v>2.0412414523193152</v>
      </c>
      <c r="BC22">
        <f t="shared" si="23"/>
        <v>1.7620246770261267E-2</v>
      </c>
      <c r="BD22">
        <f t="shared" si="24"/>
        <v>1.3695203895553251E-2</v>
      </c>
      <c r="BE22">
        <f t="shared" si="25"/>
        <v>6.8476019477766254E-3</v>
      </c>
      <c r="BG22">
        <f t="shared" si="26"/>
        <v>2.1438431500772154E-2</v>
      </c>
      <c r="BH22">
        <f t="shared" si="27"/>
        <v>1.7140725076093957E-2</v>
      </c>
      <c r="BI22">
        <f t="shared" si="28"/>
        <v>8.5703625380469783E-3</v>
      </c>
      <c r="BK22">
        <f t="shared" si="29"/>
        <v>2.2141932553762494E-2</v>
      </c>
      <c r="BL22">
        <f t="shared" si="30"/>
        <v>2.1249264448470272E-2</v>
      </c>
      <c r="BM22">
        <f t="shared" si="31"/>
        <v>1.0624632224235136E-2</v>
      </c>
      <c r="BO22">
        <f t="shared" si="32"/>
        <v>1.3853671470643383</v>
      </c>
      <c r="BP22">
        <f t="shared" si="33"/>
        <v>1.5275252316519468</v>
      </c>
      <c r="BQ22">
        <f t="shared" si="34"/>
        <v>0.76376261582597338</v>
      </c>
      <c r="BS22">
        <f t="shared" si="35"/>
        <v>0.77926902022369027</v>
      </c>
      <c r="BT22">
        <f t="shared" si="36"/>
        <v>0.5</v>
      </c>
      <c r="BU22">
        <f t="shared" si="37"/>
        <v>0.25</v>
      </c>
      <c r="BX22">
        <f t="shared" si="38"/>
        <v>4.6666666666666661</v>
      </c>
      <c r="BY22">
        <v>1777.07</v>
      </c>
      <c r="BZ22">
        <f t="shared" si="39"/>
        <v>2.6260454943624429E-3</v>
      </c>
      <c r="CA22">
        <f t="shared" si="40"/>
        <v>5.0690818990509912E-3</v>
      </c>
      <c r="CB22">
        <f t="shared" si="41"/>
        <v>5.2669046465428125E-3</v>
      </c>
    </row>
    <row r="23" spans="1:80" x14ac:dyDescent="0.25">
      <c r="A23" t="s">
        <v>31</v>
      </c>
      <c r="B23">
        <v>60.9</v>
      </c>
      <c r="C23">
        <v>7.3791000000000002</v>
      </c>
      <c r="D23" s="1">
        <v>2.886E-6</v>
      </c>
      <c r="E23">
        <v>240</v>
      </c>
      <c r="G23">
        <v>1</v>
      </c>
      <c r="H23">
        <v>3</v>
      </c>
      <c r="I23">
        <v>0</v>
      </c>
      <c r="J23">
        <v>0</v>
      </c>
      <c r="K23">
        <v>0</v>
      </c>
      <c r="L23">
        <v>1</v>
      </c>
      <c r="M23" t="s">
        <v>11</v>
      </c>
      <c r="N23">
        <v>0</v>
      </c>
      <c r="O23">
        <v>11</v>
      </c>
      <c r="P23">
        <v>0</v>
      </c>
      <c r="Q23">
        <v>0</v>
      </c>
      <c r="R23">
        <v>2</v>
      </c>
      <c r="S23">
        <v>1</v>
      </c>
      <c r="T23" t="s">
        <v>11</v>
      </c>
      <c r="U23">
        <v>4</v>
      </c>
      <c r="V23">
        <v>25</v>
      </c>
      <c r="W23">
        <v>3</v>
      </c>
      <c r="X23">
        <v>2</v>
      </c>
      <c r="Y23">
        <v>4</v>
      </c>
      <c r="Z23">
        <v>7</v>
      </c>
      <c r="AA23" t="s">
        <v>11</v>
      </c>
      <c r="AB23">
        <v>19</v>
      </c>
      <c r="AC23">
        <f t="shared" si="2"/>
        <v>166.6</v>
      </c>
      <c r="AD23">
        <f t="shared" si="3"/>
        <v>1757.4349999999999</v>
      </c>
      <c r="AE23">
        <f t="shared" si="4"/>
        <v>430.56</v>
      </c>
      <c r="AF23">
        <f t="shared" si="5"/>
        <v>118.11</v>
      </c>
      <c r="AG23">
        <f t="shared" si="6"/>
        <v>89.64500000000001</v>
      </c>
      <c r="AH23">
        <f t="shared" si="7"/>
        <v>79.674999999999997</v>
      </c>
      <c r="AI23">
        <f t="shared" si="8"/>
        <v>4</v>
      </c>
      <c r="AJ23">
        <f t="shared" si="9"/>
        <v>1.4225277179525844E-2</v>
      </c>
      <c r="AK23">
        <f t="shared" si="10"/>
        <v>6.967670011148272E-3</v>
      </c>
      <c r="AL23">
        <f t="shared" si="11"/>
        <v>1.6933367200067734E-2</v>
      </c>
      <c r="AM23">
        <f t="shared" si="12"/>
        <v>4</v>
      </c>
      <c r="AN23">
        <f t="shared" si="13"/>
        <v>7</v>
      </c>
      <c r="AP23">
        <f t="shared" si="42"/>
        <v>7.390999999999992</v>
      </c>
      <c r="AQ23">
        <f t="shared" si="14"/>
        <v>3.5</v>
      </c>
      <c r="AR23">
        <f t="shared" si="15"/>
        <v>2.1160995950093277E-2</v>
      </c>
      <c r="AS23">
        <f t="shared" si="16"/>
        <v>1.6061427942477353E-2</v>
      </c>
      <c r="AT23">
        <f t="shared" si="17"/>
        <v>8.9769047850462493E-3</v>
      </c>
      <c r="AU23">
        <f t="shared" si="18"/>
        <v>1.6666666666666667</v>
      </c>
      <c r="AV23">
        <f t="shared" si="19"/>
        <v>2.25</v>
      </c>
      <c r="AW23">
        <v>0.96423659999999867</v>
      </c>
      <c r="AY23">
        <f t="shared" si="20"/>
        <v>3.629814508181918</v>
      </c>
      <c r="AZ23">
        <f t="shared" si="21"/>
        <v>2.3804761428476167</v>
      </c>
      <c r="BA23">
        <f t="shared" si="22"/>
        <v>1.1902380714238083</v>
      </c>
      <c r="BC23">
        <f t="shared" si="23"/>
        <v>2.1945854316350683E-2</v>
      </c>
      <c r="BD23">
        <f t="shared" si="24"/>
        <v>2.6239957786706292E-2</v>
      </c>
      <c r="BE23">
        <f t="shared" si="25"/>
        <v>1.3119978893353146E-2</v>
      </c>
      <c r="BG23">
        <f t="shared" si="26"/>
        <v>1.6657144047920784E-2</v>
      </c>
      <c r="BH23">
        <f t="shared" si="27"/>
        <v>1.892388730974609E-2</v>
      </c>
      <c r="BI23">
        <f t="shared" si="28"/>
        <v>9.4619436548730451E-3</v>
      </c>
      <c r="BK23">
        <f t="shared" si="29"/>
        <v>9.3098569220938735E-3</v>
      </c>
      <c r="BL23">
        <f t="shared" si="30"/>
        <v>1.0399068601566017E-2</v>
      </c>
      <c r="BM23">
        <f t="shared" si="31"/>
        <v>5.1995343007830083E-3</v>
      </c>
      <c r="BO23">
        <f t="shared" si="32"/>
        <v>1.7284830991342468</v>
      </c>
      <c r="BP23">
        <f t="shared" si="33"/>
        <v>2.0816659994661326</v>
      </c>
      <c r="BQ23">
        <f t="shared" si="34"/>
        <v>1.0408329997330663</v>
      </c>
      <c r="BS23">
        <f t="shared" si="35"/>
        <v>2.3334521838312332</v>
      </c>
      <c r="BT23">
        <f t="shared" si="36"/>
        <v>3.3040379335998349</v>
      </c>
      <c r="BU23">
        <f t="shared" si="37"/>
        <v>1.6520189667999174</v>
      </c>
      <c r="BX23">
        <f t="shared" si="38"/>
        <v>-0.66666666666666652</v>
      </c>
      <c r="BY23">
        <v>1757.4349999999999</v>
      </c>
      <c r="BZ23">
        <f t="shared" si="39"/>
        <v>-3.7934072478735577E-4</v>
      </c>
      <c r="CA23">
        <f t="shared" si="40"/>
        <v>-5.9605686411581414E-4</v>
      </c>
      <c r="CB23">
        <f t="shared" si="41"/>
        <v>-6.1816452944828582E-4</v>
      </c>
    </row>
    <row r="24" spans="1:80" x14ac:dyDescent="0.25">
      <c r="A24" t="s">
        <v>32</v>
      </c>
      <c r="B24">
        <v>60.9</v>
      </c>
      <c r="C24">
        <v>7.4008000000000003</v>
      </c>
      <c r="D24" s="1">
        <v>2.7310000000000002E-6</v>
      </c>
      <c r="E24">
        <v>240</v>
      </c>
      <c r="G24">
        <v>1</v>
      </c>
      <c r="H24">
        <v>0</v>
      </c>
      <c r="I24">
        <v>1</v>
      </c>
      <c r="J24">
        <v>0</v>
      </c>
      <c r="K24">
        <v>0</v>
      </c>
      <c r="L24">
        <v>0</v>
      </c>
      <c r="M24" t="s">
        <v>11</v>
      </c>
      <c r="N24">
        <v>3</v>
      </c>
      <c r="O24">
        <v>8</v>
      </c>
      <c r="P24">
        <v>1</v>
      </c>
      <c r="Q24">
        <v>2</v>
      </c>
      <c r="R24">
        <v>2</v>
      </c>
      <c r="S24">
        <v>1</v>
      </c>
      <c r="T24" t="s">
        <v>11</v>
      </c>
      <c r="U24">
        <v>10</v>
      </c>
      <c r="V24">
        <v>24</v>
      </c>
      <c r="W24">
        <v>5.5</v>
      </c>
      <c r="X24">
        <v>3</v>
      </c>
      <c r="Y24">
        <v>2</v>
      </c>
      <c r="Z24">
        <v>3</v>
      </c>
      <c r="AA24" t="s">
        <v>11</v>
      </c>
      <c r="AB24">
        <v>20</v>
      </c>
      <c r="AC24">
        <f t="shared" si="2"/>
        <v>165</v>
      </c>
      <c r="AD24">
        <f t="shared" si="3"/>
        <v>1737.8</v>
      </c>
      <c r="AE24">
        <f t="shared" si="4"/>
        <v>425.8</v>
      </c>
      <c r="AF24">
        <f t="shared" si="5"/>
        <v>117.8</v>
      </c>
      <c r="AG24">
        <f t="shared" si="6"/>
        <v>91.1</v>
      </c>
      <c r="AH24">
        <f t="shared" si="7"/>
        <v>81</v>
      </c>
      <c r="AI24">
        <f t="shared" si="8"/>
        <v>10</v>
      </c>
      <c r="AJ24">
        <f t="shared" si="9"/>
        <v>1.3810565082287951E-2</v>
      </c>
      <c r="AK24">
        <f t="shared" si="10"/>
        <v>1.2916862376702677E-2</v>
      </c>
      <c r="AL24">
        <f t="shared" si="11"/>
        <v>2.5466893039049237E-2</v>
      </c>
      <c r="AM24">
        <f t="shared" si="12"/>
        <v>2</v>
      </c>
      <c r="AN24">
        <f t="shared" si="13"/>
        <v>3</v>
      </c>
      <c r="AP24">
        <f t="shared" si="42"/>
        <v>7.4109999999999916</v>
      </c>
      <c r="AQ24">
        <f t="shared" si="14"/>
        <v>6.125</v>
      </c>
      <c r="AR24">
        <f t="shared" si="15"/>
        <v>2.3348224961333906E-2</v>
      </c>
      <c r="AS24">
        <f t="shared" si="16"/>
        <v>1.4808986577029296E-2</v>
      </c>
      <c r="AT24">
        <f t="shared" si="17"/>
        <v>2.1576090794128158E-2</v>
      </c>
      <c r="AU24">
        <f t="shared" si="18"/>
        <v>1.3333333333333333</v>
      </c>
      <c r="AV24">
        <f t="shared" si="19"/>
        <v>1.75</v>
      </c>
      <c r="AW24">
        <v>0.96595946100000063</v>
      </c>
      <c r="AY24">
        <f t="shared" si="20"/>
        <v>6.3408458090561588</v>
      </c>
      <c r="AZ24">
        <f t="shared" si="21"/>
        <v>3.473110997362451</v>
      </c>
      <c r="BA24">
        <f t="shared" si="22"/>
        <v>1.7365554986812255</v>
      </c>
      <c r="BC24">
        <f t="shared" si="23"/>
        <v>2.4171019493057059E-2</v>
      </c>
      <c r="BD24">
        <f t="shared" si="24"/>
        <v>2.8536387943750855E-2</v>
      </c>
      <c r="BE24">
        <f t="shared" si="25"/>
        <v>1.4268193971875428E-2</v>
      </c>
      <c r="BG24">
        <f t="shared" si="26"/>
        <v>1.5330857220134712E-2</v>
      </c>
      <c r="BH24">
        <f t="shared" si="27"/>
        <v>7.6593544829335752E-3</v>
      </c>
      <c r="BI24">
        <f t="shared" si="28"/>
        <v>3.8296772414667876E-3</v>
      </c>
      <c r="BK24">
        <f t="shared" si="29"/>
        <v>2.2336435083716358E-2</v>
      </c>
      <c r="BL24">
        <f t="shared" si="30"/>
        <v>8.7934490075262852E-3</v>
      </c>
      <c r="BM24">
        <f t="shared" si="31"/>
        <v>4.3967245037631426E-3</v>
      </c>
      <c r="BO24">
        <f t="shared" si="32"/>
        <v>1.3803201761210684</v>
      </c>
      <c r="BP24">
        <f t="shared" si="33"/>
        <v>0.57735026918962584</v>
      </c>
      <c r="BQ24">
        <f t="shared" si="34"/>
        <v>0.28867513459481292</v>
      </c>
      <c r="BS24">
        <f t="shared" si="35"/>
        <v>1.8116702311589026</v>
      </c>
      <c r="BT24">
        <f t="shared" si="36"/>
        <v>2.0615528128088303</v>
      </c>
      <c r="BU24">
        <f t="shared" si="37"/>
        <v>1.0307764064044151</v>
      </c>
      <c r="BX24">
        <f t="shared" si="38"/>
        <v>-2.6666666666666665</v>
      </c>
      <c r="BY24">
        <v>1737.8</v>
      </c>
      <c r="BZ24">
        <f t="shared" si="39"/>
        <v>-1.5345072313653278E-3</v>
      </c>
      <c r="CA24">
        <f t="shared" si="40"/>
        <v>4.3710500027758026E-3</v>
      </c>
      <c r="CB24">
        <f t="shared" si="41"/>
        <v>4.5250863822491197E-3</v>
      </c>
    </row>
    <row r="25" spans="1:80" x14ac:dyDescent="0.25">
      <c r="A25" t="s">
        <v>33</v>
      </c>
      <c r="B25">
        <v>60.9</v>
      </c>
      <c r="C25">
        <v>7.4203000000000001</v>
      </c>
      <c r="D25" s="1">
        <v>2.886E-6</v>
      </c>
      <c r="E25">
        <v>240</v>
      </c>
      <c r="G25">
        <v>0</v>
      </c>
      <c r="H25">
        <v>6</v>
      </c>
      <c r="I25">
        <v>0</v>
      </c>
      <c r="J25">
        <v>0</v>
      </c>
      <c r="K25">
        <v>1</v>
      </c>
      <c r="L25">
        <v>0</v>
      </c>
      <c r="M25" t="s">
        <v>11</v>
      </c>
      <c r="N25">
        <v>2</v>
      </c>
      <c r="O25">
        <v>10</v>
      </c>
      <c r="P25">
        <v>2</v>
      </c>
      <c r="Q25">
        <v>0</v>
      </c>
      <c r="R25">
        <v>1</v>
      </c>
      <c r="S25">
        <v>2</v>
      </c>
      <c r="T25" t="s">
        <v>11</v>
      </c>
      <c r="U25">
        <v>7</v>
      </c>
      <c r="V25">
        <v>30</v>
      </c>
      <c r="W25">
        <v>6</v>
      </c>
      <c r="X25">
        <v>3</v>
      </c>
      <c r="Y25">
        <v>3</v>
      </c>
      <c r="Z25">
        <v>3</v>
      </c>
      <c r="AA25" t="s">
        <v>11</v>
      </c>
      <c r="AB25">
        <v>21</v>
      </c>
      <c r="AC25">
        <f t="shared" si="2"/>
        <v>163.4</v>
      </c>
      <c r="AD25">
        <f t="shared" si="3"/>
        <v>1718.165</v>
      </c>
      <c r="AE25">
        <f t="shared" si="4"/>
        <v>421.04</v>
      </c>
      <c r="AF25">
        <f t="shared" si="5"/>
        <v>117.49</v>
      </c>
      <c r="AG25">
        <f t="shared" si="6"/>
        <v>92.555000000000007</v>
      </c>
      <c r="AH25">
        <f t="shared" si="7"/>
        <v>82.325000000000003</v>
      </c>
      <c r="AI25">
        <f t="shared" si="8"/>
        <v>7</v>
      </c>
      <c r="AJ25">
        <f t="shared" si="9"/>
        <v>1.7460488369859705E-2</v>
      </c>
      <c r="AK25">
        <f t="shared" si="10"/>
        <v>1.4250427512825384E-2</v>
      </c>
      <c r="AL25">
        <f t="shared" si="11"/>
        <v>2.5534088007490002E-2</v>
      </c>
      <c r="AM25">
        <f t="shared" si="12"/>
        <v>3</v>
      </c>
      <c r="AN25">
        <f t="shared" si="13"/>
        <v>3</v>
      </c>
      <c r="AP25">
        <f t="shared" si="42"/>
        <v>7.4309999999999912</v>
      </c>
      <c r="AQ25">
        <f t="shared" si="14"/>
        <v>4.75</v>
      </c>
      <c r="AR25">
        <f t="shared" si="15"/>
        <v>1.640912637120779E-2</v>
      </c>
      <c r="AS25">
        <f t="shared" si="16"/>
        <v>1.5633740641993972E-2</v>
      </c>
      <c r="AT25">
        <f t="shared" si="17"/>
        <v>1.835722001731957E-2</v>
      </c>
      <c r="AU25">
        <f t="shared" si="18"/>
        <v>1.6666666666666667</v>
      </c>
      <c r="AV25">
        <f t="shared" si="19"/>
        <v>1.5</v>
      </c>
      <c r="AW25">
        <v>0.96767858400000062</v>
      </c>
      <c r="AY25">
        <f t="shared" si="20"/>
        <v>4.9086546695756956</v>
      </c>
      <c r="AZ25">
        <f t="shared" si="21"/>
        <v>2.2173557826083452</v>
      </c>
      <c r="BA25">
        <f t="shared" si="22"/>
        <v>1.1086778913041726</v>
      </c>
      <c r="BC25">
        <f t="shared" si="23"/>
        <v>1.6957207323302484E-2</v>
      </c>
      <c r="BD25">
        <f t="shared" si="24"/>
        <v>1.0282029169390455E-2</v>
      </c>
      <c r="BE25">
        <f t="shared" si="25"/>
        <v>5.1410145846952273E-3</v>
      </c>
      <c r="BG25">
        <f t="shared" si="26"/>
        <v>1.6155922948475589E-2</v>
      </c>
      <c r="BH25">
        <f t="shared" si="27"/>
        <v>4.4308442627745267E-3</v>
      </c>
      <c r="BI25">
        <f t="shared" si="28"/>
        <v>2.2154221313872634E-3</v>
      </c>
      <c r="BK25">
        <f t="shared" si="29"/>
        <v>1.8970369212304029E-2</v>
      </c>
      <c r="BL25">
        <f t="shared" si="30"/>
        <v>1.4013440191247983E-2</v>
      </c>
      <c r="BM25">
        <f t="shared" si="31"/>
        <v>7.0067200956239915E-3</v>
      </c>
      <c r="BO25">
        <f t="shared" si="32"/>
        <v>1.722334971780946</v>
      </c>
      <c r="BP25">
        <f t="shared" si="33"/>
        <v>1.5275252316519465</v>
      </c>
      <c r="BQ25">
        <f t="shared" si="34"/>
        <v>0.76376261582597327</v>
      </c>
      <c r="BS25">
        <f t="shared" si="35"/>
        <v>1.5501014746028512</v>
      </c>
      <c r="BT25">
        <f t="shared" si="36"/>
        <v>1.7320508075688772</v>
      </c>
      <c r="BU25">
        <f t="shared" si="37"/>
        <v>0.8660254037844386</v>
      </c>
      <c r="BX25">
        <f t="shared" si="38"/>
        <v>2.6666666666666665</v>
      </c>
      <c r="BY25">
        <v>1718.165</v>
      </c>
      <c r="BZ25">
        <f t="shared" si="39"/>
        <v>1.5520434106541959E-3</v>
      </c>
      <c r="CA25">
        <f t="shared" si="40"/>
        <v>-1.4400884994090427E-3</v>
      </c>
      <c r="CB25">
        <f t="shared" si="41"/>
        <v>-1.4881888709950429E-3</v>
      </c>
    </row>
    <row r="26" spans="1:80" x14ac:dyDescent="0.25">
      <c r="A26" t="s">
        <v>34</v>
      </c>
      <c r="B26">
        <v>60.9</v>
      </c>
      <c r="C26">
        <v>7.4401000000000002</v>
      </c>
      <c r="D26" s="1">
        <v>1.967E-6</v>
      </c>
      <c r="E26">
        <v>240</v>
      </c>
      <c r="G26">
        <v>0</v>
      </c>
      <c r="H26">
        <v>5</v>
      </c>
      <c r="I26">
        <v>2</v>
      </c>
      <c r="J26">
        <v>0</v>
      </c>
      <c r="K26">
        <v>0</v>
      </c>
      <c r="L26">
        <v>1</v>
      </c>
      <c r="M26" t="s">
        <v>11</v>
      </c>
      <c r="N26">
        <v>2</v>
      </c>
      <c r="O26">
        <v>7</v>
      </c>
      <c r="P26">
        <v>1</v>
      </c>
      <c r="Q26">
        <v>1</v>
      </c>
      <c r="R26">
        <v>0</v>
      </c>
      <c r="S26">
        <v>1</v>
      </c>
      <c r="T26" t="s">
        <v>11</v>
      </c>
      <c r="U26">
        <v>8</v>
      </c>
      <c r="V26">
        <v>31</v>
      </c>
      <c r="W26">
        <v>11</v>
      </c>
      <c r="X26">
        <v>4</v>
      </c>
      <c r="Y26">
        <v>6</v>
      </c>
      <c r="Z26">
        <v>4</v>
      </c>
      <c r="AA26" t="s">
        <v>11</v>
      </c>
      <c r="AB26">
        <v>22</v>
      </c>
      <c r="AC26">
        <f t="shared" si="2"/>
        <v>161.80000000000001</v>
      </c>
      <c r="AD26">
        <f t="shared" si="3"/>
        <v>1698.53</v>
      </c>
      <c r="AE26">
        <f t="shared" si="4"/>
        <v>416.28</v>
      </c>
      <c r="AF26">
        <f t="shared" si="5"/>
        <v>117.18</v>
      </c>
      <c r="AG26">
        <f t="shared" si="6"/>
        <v>94.01</v>
      </c>
      <c r="AH26">
        <f t="shared" si="7"/>
        <v>83.65</v>
      </c>
      <c r="AI26">
        <f t="shared" si="8"/>
        <v>8</v>
      </c>
      <c r="AJ26">
        <f t="shared" si="9"/>
        <v>1.8251075930363316E-2</v>
      </c>
      <c r="AK26">
        <f t="shared" si="10"/>
        <v>2.642452195637552E-2</v>
      </c>
      <c r="AL26">
        <f t="shared" si="11"/>
        <v>3.4135518006485746E-2</v>
      </c>
      <c r="AM26">
        <f t="shared" si="12"/>
        <v>6</v>
      </c>
      <c r="AN26">
        <f t="shared" si="13"/>
        <v>4</v>
      </c>
      <c r="AP26">
        <f t="shared" si="42"/>
        <v>7.4509999999999907</v>
      </c>
      <c r="AQ26">
        <f t="shared" si="14"/>
        <v>3.75</v>
      </c>
      <c r="AR26">
        <f t="shared" si="15"/>
        <v>2.9620533187879612E-2</v>
      </c>
      <c r="AS26">
        <f t="shared" si="16"/>
        <v>2.0586631652324456E-2</v>
      </c>
      <c r="AT26">
        <f t="shared" si="17"/>
        <v>1.122205154463219E-2</v>
      </c>
      <c r="AU26">
        <f t="shared" si="18"/>
        <v>3</v>
      </c>
      <c r="AV26">
        <f t="shared" si="19"/>
        <v>1.5</v>
      </c>
      <c r="AW26">
        <v>0.96909808900000005</v>
      </c>
      <c r="AY26">
        <f t="shared" si="20"/>
        <v>3.8695773343950943</v>
      </c>
      <c r="AZ26">
        <f t="shared" si="21"/>
        <v>2.9860788111948193</v>
      </c>
      <c r="BA26">
        <f t="shared" si="22"/>
        <v>1.4930394055974097</v>
      </c>
      <c r="BC26">
        <f t="shared" si="23"/>
        <v>3.0565051695071097E-2</v>
      </c>
      <c r="BD26">
        <f t="shared" si="24"/>
        <v>4.0668112394285347E-2</v>
      </c>
      <c r="BE26">
        <f t="shared" si="25"/>
        <v>2.0334056197142673E-2</v>
      </c>
      <c r="BG26">
        <f t="shared" si="26"/>
        <v>2.124308352890009E-2</v>
      </c>
      <c r="BH26">
        <f t="shared" si="27"/>
        <v>1.8667204853451729E-2</v>
      </c>
      <c r="BI26">
        <f t="shared" si="28"/>
        <v>9.3336024267258646E-3</v>
      </c>
      <c r="BK26">
        <f t="shared" si="29"/>
        <v>1.1579892347339249E-2</v>
      </c>
      <c r="BL26">
        <f t="shared" si="30"/>
        <v>1.6094679545476918E-2</v>
      </c>
      <c r="BM26">
        <f t="shared" si="31"/>
        <v>8.0473397727384589E-3</v>
      </c>
      <c r="BO26">
        <f t="shared" si="32"/>
        <v>3.0956618675160752</v>
      </c>
      <c r="BP26">
        <f t="shared" si="33"/>
        <v>2.6457513110645907</v>
      </c>
      <c r="BQ26">
        <f t="shared" si="34"/>
        <v>1.3228756555322954</v>
      </c>
      <c r="BS26">
        <f t="shared" si="35"/>
        <v>1.5478309337580376</v>
      </c>
      <c r="BT26">
        <f t="shared" si="36"/>
        <v>1.7320508075688772</v>
      </c>
      <c r="BU26">
        <f t="shared" si="37"/>
        <v>0.8660254037844386</v>
      </c>
      <c r="BX26">
        <f t="shared" si="38"/>
        <v>2.6666666666666665</v>
      </c>
      <c r="BY26">
        <v>1698.53</v>
      </c>
      <c r="BZ26">
        <f t="shared" si="39"/>
        <v>1.569985026267812E-3</v>
      </c>
      <c r="CA26">
        <f t="shared" si="40"/>
        <v>3.8886281530845809E-3</v>
      </c>
      <c r="CB26">
        <f t="shared" si="41"/>
        <v>4.0126259634844673E-3</v>
      </c>
    </row>
    <row r="27" spans="1:80" x14ac:dyDescent="0.25">
      <c r="A27" t="s">
        <v>35</v>
      </c>
      <c r="B27">
        <v>60.9</v>
      </c>
      <c r="C27">
        <v>7.4596999999999998</v>
      </c>
      <c r="D27" s="1">
        <v>2.6460000000000002E-6</v>
      </c>
      <c r="E27">
        <v>240</v>
      </c>
      <c r="G27">
        <v>0</v>
      </c>
      <c r="H27">
        <v>2</v>
      </c>
      <c r="I27">
        <v>1</v>
      </c>
      <c r="J27">
        <v>0</v>
      </c>
      <c r="K27">
        <v>1</v>
      </c>
      <c r="L27">
        <v>1</v>
      </c>
      <c r="M27" t="s">
        <v>11</v>
      </c>
      <c r="N27">
        <v>1</v>
      </c>
      <c r="O27">
        <v>8</v>
      </c>
      <c r="P27">
        <v>2</v>
      </c>
      <c r="Q27">
        <v>2</v>
      </c>
      <c r="R27">
        <v>0</v>
      </c>
      <c r="S27">
        <v>0</v>
      </c>
      <c r="T27" t="s">
        <v>11</v>
      </c>
      <c r="U27">
        <v>9</v>
      </c>
      <c r="V27">
        <v>27</v>
      </c>
      <c r="W27">
        <v>6</v>
      </c>
      <c r="X27">
        <v>3</v>
      </c>
      <c r="Y27">
        <v>5</v>
      </c>
      <c r="Z27">
        <v>3</v>
      </c>
      <c r="AA27" t="s">
        <v>11</v>
      </c>
      <c r="AB27">
        <v>23</v>
      </c>
      <c r="AC27">
        <f t="shared" si="2"/>
        <v>160.19999999999999</v>
      </c>
      <c r="AD27">
        <f t="shared" si="3"/>
        <v>1678.895</v>
      </c>
      <c r="AE27">
        <f t="shared" si="4"/>
        <v>411.52</v>
      </c>
      <c r="AF27">
        <f t="shared" si="5"/>
        <v>116.87</v>
      </c>
      <c r="AG27">
        <f t="shared" si="6"/>
        <v>95.465000000000003</v>
      </c>
      <c r="AH27">
        <f t="shared" si="7"/>
        <v>84.974999999999994</v>
      </c>
      <c r="AI27">
        <f t="shared" si="8"/>
        <v>9</v>
      </c>
      <c r="AJ27">
        <f t="shared" si="9"/>
        <v>1.6082006319632854E-2</v>
      </c>
      <c r="AK27">
        <f t="shared" si="10"/>
        <v>1.45800933125972E-2</v>
      </c>
      <c r="AL27">
        <f t="shared" si="11"/>
        <v>2.566954736031488E-2</v>
      </c>
      <c r="AM27">
        <f t="shared" si="12"/>
        <v>5</v>
      </c>
      <c r="AN27">
        <f t="shared" si="13"/>
        <v>3</v>
      </c>
      <c r="AP27">
        <f t="shared" si="42"/>
        <v>7.4709999999999903</v>
      </c>
      <c r="AQ27">
        <f t="shared" si="14"/>
        <v>3.5</v>
      </c>
      <c r="AR27">
        <f t="shared" si="15"/>
        <v>2.5310511708365933E-2</v>
      </c>
      <c r="AS27">
        <f t="shared" si="16"/>
        <v>2.4847017594079063E-2</v>
      </c>
      <c r="AT27">
        <f t="shared" si="17"/>
        <v>3.3639183281387014E-2</v>
      </c>
      <c r="AU27">
        <f t="shared" si="18"/>
        <v>2.3333333333333335</v>
      </c>
      <c r="AV27">
        <f t="shared" si="19"/>
        <v>1.5</v>
      </c>
      <c r="AW27">
        <v>0.97080254399999966</v>
      </c>
      <c r="AY27">
        <f t="shared" si="20"/>
        <v>3.6052645531592273</v>
      </c>
      <c r="AZ27">
        <f t="shared" si="21"/>
        <v>3.7859388972001824</v>
      </c>
      <c r="BA27">
        <f t="shared" si="22"/>
        <v>1.8929694486000912</v>
      </c>
      <c r="BC27">
        <f t="shared" si="23"/>
        <v>2.6071740195569515E-2</v>
      </c>
      <c r="BD27">
        <f t="shared" si="24"/>
        <v>2.7244746752428873E-2</v>
      </c>
      <c r="BE27">
        <f t="shared" si="25"/>
        <v>1.3622373376214436E-2</v>
      </c>
      <c r="BG27">
        <f t="shared" si="26"/>
        <v>2.5594306223901974E-2</v>
      </c>
      <c r="BH27">
        <f t="shared" si="27"/>
        <v>2.8197312158075753E-2</v>
      </c>
      <c r="BI27">
        <f t="shared" si="28"/>
        <v>1.4098656079037876E-2</v>
      </c>
      <c r="BK27">
        <f t="shared" si="29"/>
        <v>3.4650901451888885E-2</v>
      </c>
      <c r="BL27">
        <f t="shared" si="30"/>
        <v>1.5418606531258885E-2</v>
      </c>
      <c r="BM27">
        <f t="shared" si="31"/>
        <v>7.7093032656294427E-3</v>
      </c>
      <c r="BO27">
        <f t="shared" si="32"/>
        <v>2.403509702106152</v>
      </c>
      <c r="BP27">
        <f t="shared" si="33"/>
        <v>2.5166114784235836</v>
      </c>
      <c r="BQ27">
        <f t="shared" si="34"/>
        <v>1.2583057392117918</v>
      </c>
      <c r="BS27">
        <f t="shared" si="35"/>
        <v>1.5451133799253831</v>
      </c>
      <c r="BT27">
        <f t="shared" si="36"/>
        <v>1.2909944487358056</v>
      </c>
      <c r="BU27">
        <f t="shared" si="37"/>
        <v>0.6454972243679028</v>
      </c>
      <c r="BX27">
        <f t="shared" si="38"/>
        <v>-0.66666666666666652</v>
      </c>
      <c r="BY27">
        <v>1678.895</v>
      </c>
      <c r="BZ27">
        <f t="shared" si="39"/>
        <v>-3.9708657579340373E-4</v>
      </c>
      <c r="CA27">
        <f t="shared" si="40"/>
        <v>2.3421144502241155E-3</v>
      </c>
      <c r="CB27">
        <f t="shared" si="41"/>
        <v>2.4125549162385758E-3</v>
      </c>
    </row>
    <row r="28" spans="1:80" x14ac:dyDescent="0.25">
      <c r="A28" t="s">
        <v>36</v>
      </c>
      <c r="B28">
        <v>60.9</v>
      </c>
      <c r="C28">
        <v>7.4817</v>
      </c>
      <c r="D28" s="1">
        <v>2.3010000000000001E-6</v>
      </c>
      <c r="E28">
        <v>240</v>
      </c>
      <c r="G28">
        <v>1</v>
      </c>
      <c r="H28">
        <v>4</v>
      </c>
      <c r="I28">
        <v>0</v>
      </c>
      <c r="J28">
        <v>1</v>
      </c>
      <c r="K28">
        <v>3</v>
      </c>
      <c r="L28">
        <v>1</v>
      </c>
      <c r="M28" t="s">
        <v>11</v>
      </c>
      <c r="N28">
        <v>1</v>
      </c>
      <c r="O28">
        <v>6</v>
      </c>
      <c r="P28">
        <v>0</v>
      </c>
      <c r="Q28">
        <v>0</v>
      </c>
      <c r="R28">
        <v>2</v>
      </c>
      <c r="S28">
        <v>1</v>
      </c>
      <c r="T28" t="s">
        <v>11</v>
      </c>
      <c r="U28">
        <v>11</v>
      </c>
      <c r="V28">
        <v>32</v>
      </c>
      <c r="W28">
        <v>4</v>
      </c>
      <c r="X28">
        <v>0.5</v>
      </c>
      <c r="Y28">
        <v>7.5</v>
      </c>
      <c r="Z28">
        <v>2</v>
      </c>
      <c r="AA28" t="s">
        <v>11</v>
      </c>
      <c r="AB28">
        <v>24</v>
      </c>
      <c r="AC28">
        <f t="shared" si="2"/>
        <v>158.6</v>
      </c>
      <c r="AD28">
        <f t="shared" si="3"/>
        <v>1659.26</v>
      </c>
      <c r="AE28">
        <f t="shared" si="4"/>
        <v>406.76</v>
      </c>
      <c r="AF28">
        <f t="shared" si="5"/>
        <v>116.56</v>
      </c>
      <c r="AG28">
        <f t="shared" si="6"/>
        <v>96.92</v>
      </c>
      <c r="AH28">
        <f t="shared" si="7"/>
        <v>86.3</v>
      </c>
      <c r="AI28">
        <f t="shared" si="8"/>
        <v>11</v>
      </c>
      <c r="AJ28">
        <f t="shared" si="9"/>
        <v>1.9285705676024251E-2</v>
      </c>
      <c r="AK28">
        <f t="shared" si="10"/>
        <v>9.8338086340839809E-3</v>
      </c>
      <c r="AL28">
        <f t="shared" si="11"/>
        <v>4.289636238846946E-3</v>
      </c>
      <c r="AM28">
        <f t="shared" si="12"/>
        <v>7.5</v>
      </c>
      <c r="AN28">
        <f t="shared" si="13"/>
        <v>2</v>
      </c>
      <c r="AP28">
        <f t="shared" si="42"/>
        <v>7.4909999999999899</v>
      </c>
      <c r="AQ28">
        <f t="shared" si="14"/>
        <v>8</v>
      </c>
      <c r="AR28">
        <f t="shared" si="15"/>
        <v>3.1230798078781617E-2</v>
      </c>
      <c r="AS28">
        <f t="shared" si="16"/>
        <v>3.2969140839649606E-3</v>
      </c>
      <c r="AT28">
        <f t="shared" si="17"/>
        <v>5.0120847456092731E-3</v>
      </c>
      <c r="AU28">
        <f t="shared" si="18"/>
        <v>4.5</v>
      </c>
      <c r="AV28">
        <f t="shared" si="19"/>
        <v>1</v>
      </c>
      <c r="AW28">
        <v>0.97203338399999861</v>
      </c>
      <c r="AY28">
        <f t="shared" si="20"/>
        <v>8.2301700041199517</v>
      </c>
      <c r="AZ28">
        <f t="shared" si="21"/>
        <v>2.1602468994692869</v>
      </c>
      <c r="BA28">
        <f t="shared" si="22"/>
        <v>1.0801234497346435</v>
      </c>
      <c r="BC28">
        <f t="shared" si="23"/>
        <v>3.2129347194089442E-2</v>
      </c>
      <c r="BD28">
        <f t="shared" si="24"/>
        <v>3.94576539279047E-2</v>
      </c>
      <c r="BE28">
        <f t="shared" si="25"/>
        <v>1.972882696395235E-2</v>
      </c>
      <c r="BG28">
        <f t="shared" si="26"/>
        <v>3.3917704250011286E-3</v>
      </c>
      <c r="BH28">
        <f t="shared" si="27"/>
        <v>4.6358572292621286E-3</v>
      </c>
      <c r="BI28">
        <f t="shared" si="28"/>
        <v>2.3179286146310643E-3</v>
      </c>
      <c r="BK28">
        <f t="shared" si="29"/>
        <v>5.1562886914275777E-3</v>
      </c>
      <c r="BL28">
        <f t="shared" si="30"/>
        <v>7.4443203682133374E-3</v>
      </c>
      <c r="BM28">
        <f t="shared" si="31"/>
        <v>3.7221601841066687E-3</v>
      </c>
      <c r="BO28">
        <f t="shared" si="32"/>
        <v>4.6294706273174731</v>
      </c>
      <c r="BP28">
        <f t="shared" si="33"/>
        <v>2.598076211353316</v>
      </c>
      <c r="BQ28">
        <f t="shared" si="34"/>
        <v>1.299038105676658</v>
      </c>
      <c r="BS28">
        <f t="shared" si="35"/>
        <v>1.028771250514994</v>
      </c>
      <c r="BT28">
        <f t="shared" si="36"/>
        <v>0.81649658092772603</v>
      </c>
      <c r="BU28">
        <f t="shared" si="37"/>
        <v>0.40824829046386302</v>
      </c>
      <c r="BX28">
        <f t="shared" si="38"/>
        <v>2</v>
      </c>
      <c r="BY28">
        <v>1659.26</v>
      </c>
      <c r="BZ28">
        <f t="shared" si="39"/>
        <v>1.2053566047515157E-3</v>
      </c>
      <c r="CA28">
        <f t="shared" si="40"/>
        <v>3.1190193473485208E-4</v>
      </c>
      <c r="CB28">
        <f t="shared" si="41"/>
        <v>3.2087574343521983E-4</v>
      </c>
    </row>
    <row r="29" spans="1:80" x14ac:dyDescent="0.25">
      <c r="A29" t="s">
        <v>37</v>
      </c>
      <c r="B29">
        <v>60</v>
      </c>
      <c r="C29">
        <v>7.5008999999999997</v>
      </c>
      <c r="D29" s="1">
        <v>2.1660000000000001E-6</v>
      </c>
      <c r="E29">
        <v>240</v>
      </c>
      <c r="G29">
        <v>1</v>
      </c>
      <c r="H29">
        <v>4</v>
      </c>
      <c r="I29">
        <v>1</v>
      </c>
      <c r="J29">
        <v>1</v>
      </c>
      <c r="K29">
        <v>2</v>
      </c>
      <c r="L29">
        <v>0</v>
      </c>
      <c r="M29" t="s">
        <v>11</v>
      </c>
      <c r="N29">
        <v>0</v>
      </c>
      <c r="O29">
        <v>3</v>
      </c>
      <c r="P29">
        <v>1</v>
      </c>
      <c r="Q29">
        <v>1</v>
      </c>
      <c r="R29">
        <v>5</v>
      </c>
      <c r="S29">
        <v>1</v>
      </c>
      <c r="T29" t="s">
        <v>11</v>
      </c>
      <c r="U29">
        <v>7</v>
      </c>
      <c r="V29">
        <v>27</v>
      </c>
      <c r="W29">
        <v>11</v>
      </c>
      <c r="X29">
        <v>3</v>
      </c>
      <c r="Y29">
        <v>8.5</v>
      </c>
      <c r="Z29">
        <v>4</v>
      </c>
      <c r="AA29" t="s">
        <v>11</v>
      </c>
      <c r="AB29">
        <v>25</v>
      </c>
      <c r="AC29">
        <f t="shared" si="2"/>
        <v>157</v>
      </c>
      <c r="AD29">
        <f t="shared" si="3"/>
        <v>1639.625</v>
      </c>
      <c r="AE29">
        <f t="shared" si="4"/>
        <v>402</v>
      </c>
      <c r="AF29">
        <f t="shared" si="5"/>
        <v>116.25</v>
      </c>
      <c r="AG29">
        <f t="shared" si="6"/>
        <v>98.375</v>
      </c>
      <c r="AH29">
        <f t="shared" si="7"/>
        <v>87.625</v>
      </c>
      <c r="AI29">
        <f t="shared" si="8"/>
        <v>7</v>
      </c>
      <c r="AJ29">
        <f t="shared" si="9"/>
        <v>1.6467179995425782E-2</v>
      </c>
      <c r="AK29">
        <f t="shared" si="10"/>
        <v>2.736318407960199E-2</v>
      </c>
      <c r="AL29">
        <f t="shared" si="11"/>
        <v>2.5806451612903226E-2</v>
      </c>
      <c r="AM29">
        <f t="shared" si="12"/>
        <v>8.5</v>
      </c>
      <c r="AN29">
        <f t="shared" si="13"/>
        <v>4</v>
      </c>
      <c r="AP29">
        <f t="shared" si="42"/>
        <v>7.5109999999999895</v>
      </c>
      <c r="AQ29">
        <f t="shared" si="14"/>
        <v>4</v>
      </c>
      <c r="AR29">
        <f t="shared" si="15"/>
        <v>2.9989835854679861E-2</v>
      </c>
      <c r="AS29">
        <f t="shared" si="16"/>
        <v>2.2986427488663592E-2</v>
      </c>
      <c r="AT29">
        <f t="shared" si="17"/>
        <v>1.376230958429288E-2</v>
      </c>
      <c r="AU29">
        <f t="shared" si="18"/>
        <v>3.8333333333333335</v>
      </c>
      <c r="AV29">
        <f t="shared" si="19"/>
        <v>2.25</v>
      </c>
      <c r="AW29">
        <v>0.97354897599999912</v>
      </c>
      <c r="AY29">
        <f t="shared" si="20"/>
        <v>4.1086787605023414</v>
      </c>
      <c r="AZ29">
        <f t="shared" si="21"/>
        <v>2.1602468994692869</v>
      </c>
      <c r="BA29">
        <f t="shared" si="22"/>
        <v>1.0801234497346435</v>
      </c>
      <c r="BC29">
        <f t="shared" si="23"/>
        <v>3.080465040176868E-2</v>
      </c>
      <c r="BD29">
        <f t="shared" si="24"/>
        <v>3.6138387929565197E-2</v>
      </c>
      <c r="BE29">
        <f t="shared" si="25"/>
        <v>1.8069193964782598E-2</v>
      </c>
      <c r="BG29">
        <f t="shared" si="26"/>
        <v>2.3610961600624817E-2</v>
      </c>
      <c r="BH29">
        <f t="shared" si="27"/>
        <v>1.6686447641052045E-2</v>
      </c>
      <c r="BI29">
        <f t="shared" si="28"/>
        <v>8.3432238205260224E-3</v>
      </c>
      <c r="BK29">
        <f t="shared" si="29"/>
        <v>1.4136227271110491E-2</v>
      </c>
      <c r="BL29">
        <f t="shared" si="30"/>
        <v>1.1043434427592928E-2</v>
      </c>
      <c r="BM29">
        <f t="shared" si="31"/>
        <v>5.5217172137964638E-3</v>
      </c>
      <c r="BO29">
        <f t="shared" si="32"/>
        <v>3.9374838121480771</v>
      </c>
      <c r="BP29">
        <f t="shared" si="33"/>
        <v>4.0722639076235385</v>
      </c>
      <c r="BQ29">
        <f t="shared" si="34"/>
        <v>2.0361319538117693</v>
      </c>
      <c r="BS29">
        <f t="shared" si="35"/>
        <v>2.3111318027825671</v>
      </c>
      <c r="BT29">
        <f t="shared" si="36"/>
        <v>1.707825127659933</v>
      </c>
      <c r="BU29">
        <f t="shared" si="37"/>
        <v>0.8539125638299665</v>
      </c>
      <c r="BX29">
        <f t="shared" si="38"/>
        <v>3</v>
      </c>
      <c r="BY29">
        <v>1639.625</v>
      </c>
      <c r="BZ29">
        <f t="shared" si="39"/>
        <v>1.8296866661584204E-3</v>
      </c>
      <c r="CA29">
        <f t="shared" si="40"/>
        <v>-1.1037615351555826E-3</v>
      </c>
      <c r="CB29">
        <f t="shared" si="41"/>
        <v>-1.1337503940383E-3</v>
      </c>
    </row>
    <row r="30" spans="1:80" x14ac:dyDescent="0.25">
      <c r="A30" t="s">
        <v>38</v>
      </c>
      <c r="B30">
        <v>60.9</v>
      </c>
      <c r="C30">
        <v>7.5190999999999999</v>
      </c>
      <c r="D30" s="1">
        <v>2.886E-6</v>
      </c>
      <c r="E30">
        <v>240</v>
      </c>
      <c r="G30">
        <v>0</v>
      </c>
      <c r="H30">
        <v>3</v>
      </c>
      <c r="I30">
        <v>2</v>
      </c>
      <c r="J30">
        <v>1</v>
      </c>
      <c r="K30">
        <v>0</v>
      </c>
      <c r="L30">
        <v>0</v>
      </c>
      <c r="M30" t="s">
        <v>11</v>
      </c>
      <c r="N30">
        <v>2</v>
      </c>
      <c r="O30">
        <v>8</v>
      </c>
      <c r="P30">
        <v>1</v>
      </c>
      <c r="Q30">
        <v>0</v>
      </c>
      <c r="R30">
        <v>0</v>
      </c>
      <c r="S30">
        <v>1</v>
      </c>
      <c r="T30" t="s">
        <v>11</v>
      </c>
      <c r="U30">
        <v>13</v>
      </c>
      <c r="V30">
        <v>34.5</v>
      </c>
      <c r="W30">
        <v>7</v>
      </c>
      <c r="X30">
        <v>3</v>
      </c>
      <c r="Y30">
        <v>2</v>
      </c>
      <c r="Z30">
        <v>5</v>
      </c>
      <c r="AA30" t="s">
        <v>11</v>
      </c>
      <c r="AB30">
        <v>26</v>
      </c>
      <c r="AC30">
        <f t="shared" si="2"/>
        <v>155.4</v>
      </c>
      <c r="AD30">
        <f t="shared" si="3"/>
        <v>1619.99</v>
      </c>
      <c r="AE30">
        <f t="shared" si="4"/>
        <v>397.24</v>
      </c>
      <c r="AF30">
        <f t="shared" si="5"/>
        <v>115.94</v>
      </c>
      <c r="AG30">
        <f t="shared" si="6"/>
        <v>99.83</v>
      </c>
      <c r="AH30">
        <f t="shared" si="7"/>
        <v>88.949999999999989</v>
      </c>
      <c r="AI30">
        <f t="shared" si="8"/>
        <v>13</v>
      </c>
      <c r="AJ30">
        <f t="shared" si="9"/>
        <v>2.1296427755726887E-2</v>
      </c>
      <c r="AK30">
        <f t="shared" si="10"/>
        <v>1.7621588963850569E-2</v>
      </c>
      <c r="AL30">
        <f t="shared" si="11"/>
        <v>2.5875452820424357E-2</v>
      </c>
      <c r="AM30">
        <f t="shared" si="12"/>
        <v>2</v>
      </c>
      <c r="AN30">
        <f t="shared" si="13"/>
        <v>5</v>
      </c>
      <c r="AP30">
        <f t="shared" si="42"/>
        <v>7.530999999999989</v>
      </c>
      <c r="AQ30">
        <f t="shared" si="14"/>
        <v>5.25</v>
      </c>
      <c r="AR30">
        <f t="shared" si="15"/>
        <v>3.5828821166709796E-2</v>
      </c>
      <c r="AS30">
        <f t="shared" si="16"/>
        <v>2.2456618881816458E-2</v>
      </c>
      <c r="AT30">
        <f t="shared" si="17"/>
        <v>1.9765748422497689E-2</v>
      </c>
      <c r="AU30">
        <f t="shared" si="18"/>
        <v>1.6666666666666667</v>
      </c>
      <c r="AV30">
        <f t="shared" si="19"/>
        <v>2.125</v>
      </c>
      <c r="AW30">
        <v>0.97458922500000078</v>
      </c>
      <c r="AY30">
        <f t="shared" si="20"/>
        <v>5.3868849206700347</v>
      </c>
      <c r="AZ30">
        <f t="shared" si="21"/>
        <v>5.1881274720911268</v>
      </c>
      <c r="BA30">
        <f t="shared" si="22"/>
        <v>2.5940637360455634</v>
      </c>
      <c r="BC30">
        <f t="shared" si="23"/>
        <v>3.6762997422539495E-2</v>
      </c>
      <c r="BD30">
        <f t="shared" si="24"/>
        <v>4.1039226762987442E-2</v>
      </c>
      <c r="BE30">
        <f t="shared" si="25"/>
        <v>2.0519613381493721E-2</v>
      </c>
      <c r="BG30">
        <f t="shared" si="26"/>
        <v>2.3042137452131631E-2</v>
      </c>
      <c r="BH30">
        <f t="shared" si="27"/>
        <v>1.3796224943500131E-2</v>
      </c>
      <c r="BI30">
        <f t="shared" si="28"/>
        <v>6.8981124717500657E-3</v>
      </c>
      <c r="BK30">
        <f t="shared" si="29"/>
        <v>2.0281107071030539E-2</v>
      </c>
      <c r="BL30">
        <f t="shared" si="30"/>
        <v>1.3820764288761427E-2</v>
      </c>
      <c r="BM30">
        <f t="shared" si="31"/>
        <v>6.9103821443807136E-3</v>
      </c>
      <c r="BO30">
        <f t="shared" si="32"/>
        <v>1.7101221970381064</v>
      </c>
      <c r="BP30">
        <f t="shared" si="33"/>
        <v>1.5275252316519465</v>
      </c>
      <c r="BQ30">
        <f t="shared" si="34"/>
        <v>0.76376261582597327</v>
      </c>
      <c r="BS30">
        <f t="shared" si="35"/>
        <v>2.1804058012235856</v>
      </c>
      <c r="BT30">
        <f t="shared" si="36"/>
        <v>2.0155644370746373</v>
      </c>
      <c r="BU30">
        <f t="shared" si="37"/>
        <v>1.0077822185373186</v>
      </c>
      <c r="BX30">
        <f t="shared" si="38"/>
        <v>0.33333333333333348</v>
      </c>
      <c r="BY30">
        <v>1619.99</v>
      </c>
      <c r="BZ30">
        <f t="shared" si="39"/>
        <v>2.0576258701185407E-4</v>
      </c>
      <c r="CA30">
        <f t="shared" si="40"/>
        <v>2.1626090953821464E-3</v>
      </c>
      <c r="CB30">
        <f t="shared" si="41"/>
        <v>2.2189954905177047E-3</v>
      </c>
    </row>
    <row r="31" spans="1:80" x14ac:dyDescent="0.25">
      <c r="A31" t="s">
        <v>39</v>
      </c>
      <c r="B31">
        <v>60.9</v>
      </c>
      <c r="C31">
        <v>7.5369999999999999</v>
      </c>
      <c r="D31" s="1">
        <v>2.7860000000000001E-6</v>
      </c>
      <c r="E31">
        <v>240</v>
      </c>
      <c r="G31">
        <v>1</v>
      </c>
      <c r="H31">
        <v>4</v>
      </c>
      <c r="I31">
        <v>1</v>
      </c>
      <c r="J31">
        <v>0</v>
      </c>
      <c r="K31">
        <v>1</v>
      </c>
      <c r="L31">
        <v>0</v>
      </c>
      <c r="M31" t="s">
        <v>11</v>
      </c>
      <c r="N31">
        <v>5</v>
      </c>
      <c r="O31">
        <v>11</v>
      </c>
      <c r="P31">
        <v>1</v>
      </c>
      <c r="Q31">
        <v>0</v>
      </c>
      <c r="R31">
        <v>3</v>
      </c>
      <c r="S31">
        <v>0</v>
      </c>
      <c r="T31" t="s">
        <v>11</v>
      </c>
      <c r="U31">
        <v>9</v>
      </c>
      <c r="V31">
        <v>41</v>
      </c>
      <c r="W31">
        <v>10</v>
      </c>
      <c r="X31">
        <v>0</v>
      </c>
      <c r="Y31">
        <v>7</v>
      </c>
      <c r="Z31">
        <v>1</v>
      </c>
      <c r="AA31" t="s">
        <v>11</v>
      </c>
      <c r="AB31">
        <v>27</v>
      </c>
      <c r="AC31">
        <f t="shared" si="2"/>
        <v>153.80000000000001</v>
      </c>
      <c r="AD31">
        <f t="shared" si="3"/>
        <v>1600.355</v>
      </c>
      <c r="AE31">
        <f t="shared" si="4"/>
        <v>392.48</v>
      </c>
      <c r="AF31">
        <f t="shared" si="5"/>
        <v>115.63</v>
      </c>
      <c r="AG31">
        <f t="shared" si="6"/>
        <v>101.285</v>
      </c>
      <c r="AH31">
        <f t="shared" si="7"/>
        <v>90.275000000000006</v>
      </c>
      <c r="AI31">
        <f t="shared" si="8"/>
        <v>9</v>
      </c>
      <c r="AJ31">
        <f t="shared" si="9"/>
        <v>2.5619315714325883E-2</v>
      </c>
      <c r="AK31">
        <f t="shared" si="10"/>
        <v>2.5479005299633102E-2</v>
      </c>
      <c r="AL31">
        <f t="shared" si="11"/>
        <v>0</v>
      </c>
      <c r="AM31">
        <f t="shared" si="12"/>
        <v>7</v>
      </c>
      <c r="AN31">
        <f t="shared" si="13"/>
        <v>1</v>
      </c>
      <c r="AP31">
        <f t="shared" si="42"/>
        <v>7.5509999999999886</v>
      </c>
      <c r="AQ31">
        <f t="shared" si="14"/>
        <v>5.25</v>
      </c>
      <c r="AR31">
        <f t="shared" si="15"/>
        <v>3.4556596832708251E-2</v>
      </c>
      <c r="AS31">
        <f t="shared" si="16"/>
        <v>2.6452170232057568E-2</v>
      </c>
      <c r="AT31">
        <f t="shared" si="17"/>
        <v>2.5229588900353962E-2</v>
      </c>
      <c r="AU31">
        <f t="shared" si="18"/>
        <v>2.6666666666666665</v>
      </c>
      <c r="AV31">
        <f t="shared" si="19"/>
        <v>1</v>
      </c>
      <c r="AW31">
        <v>0.97574439999999907</v>
      </c>
      <c r="AY31">
        <f t="shared" si="20"/>
        <v>5.3805074361687391</v>
      </c>
      <c r="AZ31">
        <f t="shared" si="21"/>
        <v>2.6299556396765835</v>
      </c>
      <c r="BA31">
        <f t="shared" si="22"/>
        <v>1.3149778198382918</v>
      </c>
      <c r="BC31">
        <f t="shared" si="23"/>
        <v>3.5415624043251784E-2</v>
      </c>
      <c r="BD31">
        <f t="shared" si="24"/>
        <v>3.0539512880498637E-2</v>
      </c>
      <c r="BE31">
        <f t="shared" si="25"/>
        <v>1.5269756440249319E-2</v>
      </c>
      <c r="BG31">
        <f t="shared" si="26"/>
        <v>2.7109733073597545E-2</v>
      </c>
      <c r="BH31">
        <f t="shared" si="27"/>
        <v>2.8214028492284906E-2</v>
      </c>
      <c r="BI31">
        <f t="shared" si="28"/>
        <v>1.4107014246142453E-2</v>
      </c>
      <c r="BK31">
        <f t="shared" si="29"/>
        <v>2.5856760131397101E-2</v>
      </c>
      <c r="BL31">
        <f t="shared" si="30"/>
        <v>3.7517879568291237E-2</v>
      </c>
      <c r="BM31">
        <f t="shared" si="31"/>
        <v>1.8758939784145619E-2</v>
      </c>
      <c r="BO31">
        <f t="shared" si="32"/>
        <v>2.732956158053963</v>
      </c>
      <c r="BP31">
        <f t="shared" si="33"/>
        <v>3.7859388972001824</v>
      </c>
      <c r="BQ31">
        <f t="shared" si="34"/>
        <v>1.8929694486000912</v>
      </c>
      <c r="BS31">
        <f t="shared" si="35"/>
        <v>1.0248585592702362</v>
      </c>
      <c r="BT31">
        <f t="shared" si="36"/>
        <v>0.81649658092772603</v>
      </c>
      <c r="BU31">
        <f t="shared" si="37"/>
        <v>0.40824829046386302</v>
      </c>
      <c r="BX31">
        <f t="shared" si="38"/>
        <v>0.33333333333333348</v>
      </c>
      <c r="BY31">
        <v>1600.355</v>
      </c>
      <c r="BZ31">
        <f t="shared" si="39"/>
        <v>2.0828711962866581E-4</v>
      </c>
      <c r="CA31">
        <f t="shared" si="40"/>
        <v>4.7350769636171034E-4</v>
      </c>
      <c r="CB31">
        <f t="shared" si="41"/>
        <v>4.8527841549663087E-4</v>
      </c>
    </row>
    <row r="32" spans="1:80" x14ac:dyDescent="0.25">
      <c r="A32" t="s">
        <v>40</v>
      </c>
      <c r="B32">
        <v>60.9</v>
      </c>
      <c r="C32">
        <v>7.5602999999999998</v>
      </c>
      <c r="D32" s="1">
        <v>2.762E-6</v>
      </c>
      <c r="E32">
        <v>240</v>
      </c>
      <c r="G32">
        <v>0</v>
      </c>
      <c r="H32">
        <v>6</v>
      </c>
      <c r="I32">
        <v>0</v>
      </c>
      <c r="J32">
        <v>0</v>
      </c>
      <c r="K32">
        <v>1</v>
      </c>
      <c r="L32">
        <v>0</v>
      </c>
      <c r="M32" t="s">
        <v>11</v>
      </c>
      <c r="N32">
        <v>2</v>
      </c>
      <c r="O32">
        <v>4</v>
      </c>
      <c r="P32">
        <v>1</v>
      </c>
      <c r="Q32">
        <v>0</v>
      </c>
      <c r="R32">
        <v>0</v>
      </c>
      <c r="S32">
        <v>0</v>
      </c>
      <c r="T32" t="s">
        <v>11</v>
      </c>
      <c r="U32">
        <v>13</v>
      </c>
      <c r="V32">
        <v>35</v>
      </c>
      <c r="W32">
        <v>9.5</v>
      </c>
      <c r="X32">
        <v>2</v>
      </c>
      <c r="Y32">
        <v>5</v>
      </c>
      <c r="Z32">
        <v>2</v>
      </c>
      <c r="AA32" t="s">
        <v>11</v>
      </c>
      <c r="AB32">
        <v>28</v>
      </c>
      <c r="AC32">
        <f t="shared" si="2"/>
        <v>152.19999999999999</v>
      </c>
      <c r="AD32">
        <f t="shared" si="3"/>
        <v>1580.7199999999998</v>
      </c>
      <c r="AE32">
        <f t="shared" si="4"/>
        <v>387.72</v>
      </c>
      <c r="AF32">
        <f t="shared" si="5"/>
        <v>115.32</v>
      </c>
      <c r="AG32">
        <f t="shared" si="6"/>
        <v>102.74000000000001</v>
      </c>
      <c r="AH32">
        <f t="shared" si="7"/>
        <v>91.6</v>
      </c>
      <c r="AI32">
        <f t="shared" si="8"/>
        <v>13</v>
      </c>
      <c r="AJ32">
        <f t="shared" si="9"/>
        <v>2.2141808795991702E-2</v>
      </c>
      <c r="AK32">
        <f t="shared" si="10"/>
        <v>2.4502218095532859E-2</v>
      </c>
      <c r="AL32">
        <f t="shared" si="11"/>
        <v>1.7343045438779049E-2</v>
      </c>
      <c r="AM32">
        <f t="shared" si="12"/>
        <v>5</v>
      </c>
      <c r="AN32">
        <f t="shared" si="13"/>
        <v>2</v>
      </c>
      <c r="AP32">
        <f t="shared" si="42"/>
        <v>7.5709999999999882</v>
      </c>
      <c r="AQ32">
        <f t="shared" si="14"/>
        <v>6.75</v>
      </c>
      <c r="AR32">
        <f t="shared" si="15"/>
        <v>2.8290499163928222E-2</v>
      </c>
      <c r="AS32">
        <f t="shared" si="16"/>
        <v>3.0107547203336305E-2</v>
      </c>
      <c r="AT32">
        <f t="shared" si="17"/>
        <v>9.7121054457162681E-3</v>
      </c>
      <c r="AU32">
        <f t="shared" si="18"/>
        <v>3.1666666666666665</v>
      </c>
      <c r="AV32">
        <f t="shared" si="19"/>
        <v>1</v>
      </c>
      <c r="AW32">
        <v>0.9767853689999999</v>
      </c>
      <c r="AY32">
        <f t="shared" si="20"/>
        <v>6.9104229180975789</v>
      </c>
      <c r="AZ32">
        <f t="shared" si="21"/>
        <v>5.5602757725374259</v>
      </c>
      <c r="BA32">
        <f t="shared" si="22"/>
        <v>2.7801378862687129</v>
      </c>
      <c r="BC32">
        <f t="shared" si="23"/>
        <v>2.8962861301752591E-2</v>
      </c>
      <c r="BD32">
        <f t="shared" si="24"/>
        <v>2.3673353151474178E-2</v>
      </c>
      <c r="BE32">
        <f t="shared" si="25"/>
        <v>1.1836676575737089E-2</v>
      </c>
      <c r="BG32">
        <f t="shared" si="26"/>
        <v>3.0823093955798499E-2</v>
      </c>
      <c r="BH32">
        <f t="shared" si="27"/>
        <v>2.5294364905292528E-2</v>
      </c>
      <c r="BI32">
        <f t="shared" si="28"/>
        <v>1.2647182452646264E-2</v>
      </c>
      <c r="BK32">
        <f t="shared" si="29"/>
        <v>9.9429268229715567E-3</v>
      </c>
      <c r="BL32">
        <f t="shared" si="30"/>
        <v>1.1342581540923317E-2</v>
      </c>
      <c r="BM32">
        <f t="shared" si="31"/>
        <v>5.6712907704616587E-3</v>
      </c>
      <c r="BO32">
        <f t="shared" si="32"/>
        <v>3.2419268010828146</v>
      </c>
      <c r="BP32">
        <f t="shared" si="33"/>
        <v>2.0207259421636903</v>
      </c>
      <c r="BQ32">
        <f t="shared" si="34"/>
        <v>1.0103629710818451</v>
      </c>
      <c r="BS32">
        <f t="shared" si="35"/>
        <v>1.0237663582366785</v>
      </c>
      <c r="BT32">
        <f t="shared" si="36"/>
        <v>1.1547005383792515</v>
      </c>
      <c r="BU32">
        <f t="shared" si="37"/>
        <v>0.57735026918962573</v>
      </c>
      <c r="BX32">
        <f t="shared" si="38"/>
        <v>4.666666666666667</v>
      </c>
      <c r="BY32">
        <v>1580.7199999999998</v>
      </c>
      <c r="BZ32">
        <f t="shared" si="39"/>
        <v>2.9522411727988941E-3</v>
      </c>
      <c r="CA32">
        <f t="shared" si="40"/>
        <v>9.7707398432279532E-4</v>
      </c>
      <c r="CB32">
        <f t="shared" si="41"/>
        <v>1.0002954746579497E-3</v>
      </c>
    </row>
    <row r="33" spans="1:80" x14ac:dyDescent="0.25">
      <c r="A33" t="s">
        <v>41</v>
      </c>
      <c r="B33">
        <v>60.9</v>
      </c>
      <c r="C33">
        <v>7.5799000000000003</v>
      </c>
      <c r="D33" s="1">
        <v>2.8839999999999998E-6</v>
      </c>
      <c r="E33">
        <v>240</v>
      </c>
      <c r="G33">
        <v>0</v>
      </c>
      <c r="H33">
        <v>5</v>
      </c>
      <c r="I33">
        <v>2</v>
      </c>
      <c r="J33">
        <v>0</v>
      </c>
      <c r="K33">
        <v>0</v>
      </c>
      <c r="L33">
        <v>0</v>
      </c>
      <c r="M33" t="s">
        <v>11</v>
      </c>
      <c r="N33">
        <v>3</v>
      </c>
      <c r="O33">
        <v>8</v>
      </c>
      <c r="P33">
        <v>2</v>
      </c>
      <c r="Q33">
        <v>0</v>
      </c>
      <c r="R33">
        <v>4</v>
      </c>
      <c r="S33">
        <v>1</v>
      </c>
      <c r="T33" t="s">
        <v>11</v>
      </c>
      <c r="U33">
        <v>9</v>
      </c>
      <c r="V33">
        <v>36</v>
      </c>
      <c r="W33">
        <v>9</v>
      </c>
      <c r="X33">
        <v>2</v>
      </c>
      <c r="Y33">
        <v>5</v>
      </c>
      <c r="Z33">
        <v>4</v>
      </c>
      <c r="AA33" t="s">
        <v>11</v>
      </c>
      <c r="AB33">
        <v>29</v>
      </c>
      <c r="AC33">
        <f t="shared" si="2"/>
        <v>150.6</v>
      </c>
      <c r="AD33">
        <f t="shared" si="3"/>
        <v>1561.085</v>
      </c>
      <c r="AE33">
        <f t="shared" si="4"/>
        <v>382.96000000000004</v>
      </c>
      <c r="AF33">
        <f t="shared" si="5"/>
        <v>115.01</v>
      </c>
      <c r="AG33">
        <f t="shared" si="6"/>
        <v>104.19499999999999</v>
      </c>
      <c r="AH33">
        <f t="shared" si="7"/>
        <v>92.924999999999997</v>
      </c>
      <c r="AI33">
        <f t="shared" si="8"/>
        <v>9</v>
      </c>
      <c r="AJ33">
        <f t="shared" si="9"/>
        <v>2.3060883936492887E-2</v>
      </c>
      <c r="AK33">
        <f t="shared" si="10"/>
        <v>2.3501148945059534E-2</v>
      </c>
      <c r="AL33">
        <f t="shared" si="11"/>
        <v>1.7389792191983305E-2</v>
      </c>
      <c r="AM33">
        <f t="shared" si="12"/>
        <v>5</v>
      </c>
      <c r="AN33">
        <f t="shared" si="13"/>
        <v>4</v>
      </c>
      <c r="AP33">
        <f t="shared" si="42"/>
        <v>7.5909999999999878</v>
      </c>
      <c r="AQ33">
        <f t="shared" si="14"/>
        <v>4.5</v>
      </c>
      <c r="AR33">
        <f t="shared" si="15"/>
        <v>2.0777688822134103E-2</v>
      </c>
      <c r="AS33">
        <f t="shared" si="16"/>
        <v>3.4175572352132741E-2</v>
      </c>
      <c r="AT33">
        <f t="shared" si="17"/>
        <v>2.5690071352308302E-2</v>
      </c>
      <c r="AU33">
        <f t="shared" si="18"/>
        <v>2.3333333333333335</v>
      </c>
      <c r="AV33">
        <f t="shared" si="19"/>
        <v>1.75</v>
      </c>
      <c r="AW33">
        <v>0.97777490399999856</v>
      </c>
      <c r="AY33">
        <f t="shared" si="20"/>
        <v>4.6022862538104237</v>
      </c>
      <c r="AZ33">
        <f t="shared" si="21"/>
        <v>3.415650255319866</v>
      </c>
      <c r="BA33">
        <f t="shared" si="22"/>
        <v>1.707825127659933</v>
      </c>
      <c r="BC33">
        <f t="shared" si="23"/>
        <v>2.1249971478235173E-2</v>
      </c>
      <c r="BD33">
        <f t="shared" si="24"/>
        <v>8.4951449360194612E-3</v>
      </c>
      <c r="BE33">
        <f t="shared" si="25"/>
        <v>4.2475724680097306E-3</v>
      </c>
      <c r="BG33">
        <f t="shared" si="26"/>
        <v>3.4952392633849798E-2</v>
      </c>
      <c r="BH33">
        <f t="shared" si="27"/>
        <v>3.7541496176505859E-2</v>
      </c>
      <c r="BI33">
        <f t="shared" si="28"/>
        <v>1.877074808825293E-2</v>
      </c>
      <c r="BK33">
        <f t="shared" si="29"/>
        <v>2.6274013832030547E-2</v>
      </c>
      <c r="BL33">
        <f t="shared" si="30"/>
        <v>2.7103014426795479E-2</v>
      </c>
      <c r="BM33">
        <f t="shared" si="31"/>
        <v>1.355150721339774E-2</v>
      </c>
      <c r="BO33">
        <f t="shared" si="32"/>
        <v>2.3863706501239235</v>
      </c>
      <c r="BP33">
        <f t="shared" si="33"/>
        <v>2.5166114784235836</v>
      </c>
      <c r="BQ33">
        <f t="shared" si="34"/>
        <v>1.2583057392117918</v>
      </c>
      <c r="BS33">
        <f t="shared" si="35"/>
        <v>1.7897779875929425</v>
      </c>
      <c r="BT33">
        <f t="shared" si="36"/>
        <v>1.707825127659933</v>
      </c>
      <c r="BU33">
        <f t="shared" si="37"/>
        <v>0.8539125638299665</v>
      </c>
      <c r="BX33">
        <f t="shared" si="38"/>
        <v>2.3333333333333335</v>
      </c>
      <c r="BY33">
        <v>1561.085</v>
      </c>
      <c r="BZ33">
        <f t="shared" si="39"/>
        <v>1.4946869218097243E-3</v>
      </c>
      <c r="CA33">
        <f t="shared" si="40"/>
        <v>-1.9413014116537782E-4</v>
      </c>
      <c r="CB33">
        <f t="shared" si="41"/>
        <v>-1.9854277336348787E-4</v>
      </c>
    </row>
    <row r="34" spans="1:80" x14ac:dyDescent="0.25">
      <c r="A34" t="s">
        <v>42</v>
      </c>
      <c r="B34">
        <v>60.9</v>
      </c>
      <c r="C34">
        <v>7.6020000000000003</v>
      </c>
      <c r="D34" s="1">
        <v>2.2819999999999999E-6</v>
      </c>
      <c r="E34">
        <v>240</v>
      </c>
      <c r="G34">
        <v>1</v>
      </c>
      <c r="H34">
        <v>1</v>
      </c>
      <c r="I34">
        <v>1</v>
      </c>
      <c r="J34">
        <v>0</v>
      </c>
      <c r="K34">
        <v>0</v>
      </c>
      <c r="L34">
        <v>0</v>
      </c>
      <c r="M34" t="s">
        <v>11</v>
      </c>
      <c r="N34">
        <v>3</v>
      </c>
      <c r="O34">
        <v>3</v>
      </c>
      <c r="P34">
        <v>0</v>
      </c>
      <c r="Q34">
        <v>1</v>
      </c>
      <c r="R34">
        <v>0</v>
      </c>
      <c r="S34">
        <v>1</v>
      </c>
      <c r="T34" t="s">
        <v>11</v>
      </c>
      <c r="U34">
        <v>9</v>
      </c>
      <c r="V34">
        <v>25</v>
      </c>
      <c r="W34">
        <v>4</v>
      </c>
      <c r="X34">
        <v>1.5</v>
      </c>
      <c r="Y34">
        <v>3</v>
      </c>
      <c r="Z34">
        <v>4</v>
      </c>
      <c r="AA34" t="s">
        <v>11</v>
      </c>
      <c r="AB34">
        <v>30</v>
      </c>
      <c r="AC34">
        <f t="shared" si="2"/>
        <v>149</v>
      </c>
      <c r="AD34">
        <f t="shared" si="3"/>
        <v>1541.4499999999998</v>
      </c>
      <c r="AE34">
        <f t="shared" si="4"/>
        <v>378.20000000000005</v>
      </c>
      <c r="AF34">
        <f t="shared" si="5"/>
        <v>114.7</v>
      </c>
      <c r="AG34">
        <f t="shared" si="6"/>
        <v>105.65</v>
      </c>
      <c r="AH34">
        <f t="shared" si="7"/>
        <v>94.25</v>
      </c>
      <c r="AI34">
        <f t="shared" si="8"/>
        <v>9</v>
      </c>
      <c r="AJ34">
        <f t="shared" si="9"/>
        <v>1.6218495572350711E-2</v>
      </c>
      <c r="AK34">
        <f t="shared" si="10"/>
        <v>1.057641459545214E-2</v>
      </c>
      <c r="AL34">
        <f t="shared" si="11"/>
        <v>1.3077593722755012E-2</v>
      </c>
      <c r="AM34">
        <f t="shared" si="12"/>
        <v>3</v>
      </c>
      <c r="AN34">
        <f t="shared" si="13"/>
        <v>4</v>
      </c>
      <c r="AP34">
        <f t="shared" si="42"/>
        <v>7.6109999999999873</v>
      </c>
      <c r="AQ34">
        <f t="shared" si="14"/>
        <v>6.25</v>
      </c>
      <c r="AR34">
        <f t="shared" si="15"/>
        <v>2.8156049699204506E-2</v>
      </c>
      <c r="AS34">
        <f t="shared" si="16"/>
        <v>3.0557429693698263E-2</v>
      </c>
      <c r="AT34">
        <f t="shared" si="17"/>
        <v>1.1333914559721011E-2</v>
      </c>
      <c r="AU34">
        <f t="shared" si="18"/>
        <v>1.6666666666666667</v>
      </c>
      <c r="AV34">
        <f t="shared" si="19"/>
        <v>3</v>
      </c>
      <c r="AW34">
        <v>0.97859149599999995</v>
      </c>
      <c r="AY34">
        <f t="shared" si="20"/>
        <v>6.3867303420752393</v>
      </c>
      <c r="AZ34">
        <f t="shared" si="21"/>
        <v>3.7749172176353749</v>
      </c>
      <c r="BA34">
        <f t="shared" si="22"/>
        <v>1.8874586088176875</v>
      </c>
      <c r="BC34">
        <f t="shared" si="23"/>
        <v>2.8772015508302055E-2</v>
      </c>
      <c r="BD34">
        <f t="shared" si="24"/>
        <v>2.931954321920241E-2</v>
      </c>
      <c r="BE34">
        <f t="shared" si="25"/>
        <v>1.4659771609601205E-2</v>
      </c>
      <c r="BG34">
        <f t="shared" si="26"/>
        <v>3.1225930144091772E-2</v>
      </c>
      <c r="BH34">
        <f t="shared" si="27"/>
        <v>3.8949458247442025E-2</v>
      </c>
      <c r="BI34">
        <f t="shared" si="28"/>
        <v>1.9474729123721012E-2</v>
      </c>
      <c r="BK34">
        <f t="shared" si="29"/>
        <v>1.1581864962089362E-2</v>
      </c>
      <c r="BL34">
        <f t="shared" si="30"/>
        <v>1.5250963979543068E-2</v>
      </c>
      <c r="BM34">
        <f t="shared" si="31"/>
        <v>7.6254819897715338E-3</v>
      </c>
      <c r="BO34">
        <f t="shared" si="32"/>
        <v>1.7031280912200639</v>
      </c>
      <c r="BP34">
        <f t="shared" si="33"/>
        <v>1.1547005383792515</v>
      </c>
      <c r="BQ34">
        <f t="shared" si="34"/>
        <v>0.57735026918962573</v>
      </c>
      <c r="BS34">
        <f t="shared" si="35"/>
        <v>3.0656305641961148</v>
      </c>
      <c r="BT34">
        <f t="shared" si="36"/>
        <v>1.4142135623730951</v>
      </c>
      <c r="BU34">
        <f t="shared" si="37"/>
        <v>0.70710678118654757</v>
      </c>
      <c r="BX34">
        <f t="shared" si="38"/>
        <v>0</v>
      </c>
      <c r="BY34">
        <v>1541.4499999999998</v>
      </c>
      <c r="BZ34">
        <f t="shared" si="39"/>
        <v>0</v>
      </c>
      <c r="CA34">
        <f t="shared" si="40"/>
        <v>3.1732013355558813E-3</v>
      </c>
      <c r="CB34">
        <f t="shared" si="41"/>
        <v>3.2426210002093471E-3</v>
      </c>
    </row>
    <row r="35" spans="1:80" x14ac:dyDescent="0.25">
      <c r="A35" t="s">
        <v>43</v>
      </c>
      <c r="B35">
        <v>60.9</v>
      </c>
      <c r="C35">
        <v>7.6193</v>
      </c>
      <c r="D35" s="1">
        <v>2.8739999999999999E-6</v>
      </c>
      <c r="E35">
        <v>240</v>
      </c>
      <c r="G35">
        <v>3</v>
      </c>
      <c r="H35">
        <v>2</v>
      </c>
      <c r="I35">
        <v>1</v>
      </c>
      <c r="J35">
        <v>0</v>
      </c>
      <c r="K35">
        <v>0</v>
      </c>
      <c r="L35">
        <v>0</v>
      </c>
      <c r="M35" t="s">
        <v>11</v>
      </c>
      <c r="N35">
        <v>2</v>
      </c>
      <c r="O35">
        <v>4</v>
      </c>
      <c r="P35">
        <v>1</v>
      </c>
      <c r="Q35">
        <v>0</v>
      </c>
      <c r="R35">
        <v>3</v>
      </c>
      <c r="S35">
        <v>0</v>
      </c>
      <c r="T35" t="s">
        <v>11</v>
      </c>
      <c r="U35">
        <v>15</v>
      </c>
      <c r="V35">
        <v>34</v>
      </c>
      <c r="W35">
        <v>9.5</v>
      </c>
      <c r="X35">
        <v>1</v>
      </c>
      <c r="Y35">
        <v>6</v>
      </c>
      <c r="Z35">
        <v>3</v>
      </c>
      <c r="AA35" t="s">
        <v>11</v>
      </c>
      <c r="AB35">
        <v>31</v>
      </c>
      <c r="AC35">
        <f t="shared" si="2"/>
        <v>147.4</v>
      </c>
      <c r="AD35">
        <f t="shared" si="3"/>
        <v>1521.8150000000001</v>
      </c>
      <c r="AE35">
        <f t="shared" si="4"/>
        <v>373.44</v>
      </c>
      <c r="AF35">
        <f t="shared" si="5"/>
        <v>114.39</v>
      </c>
      <c r="AG35">
        <f t="shared" si="6"/>
        <v>107.105</v>
      </c>
      <c r="AH35">
        <f t="shared" si="7"/>
        <v>95.574999999999989</v>
      </c>
      <c r="AI35">
        <f t="shared" si="8"/>
        <v>15</v>
      </c>
      <c r="AJ35">
        <f t="shared" si="9"/>
        <v>2.234174324737238E-2</v>
      </c>
      <c r="AK35">
        <f t="shared" si="10"/>
        <v>2.5439160239931449E-2</v>
      </c>
      <c r="AL35">
        <f t="shared" si="11"/>
        <v>8.7420229041000087E-3</v>
      </c>
      <c r="AM35">
        <f t="shared" si="12"/>
        <v>6</v>
      </c>
      <c r="AN35">
        <f t="shared" si="13"/>
        <v>3</v>
      </c>
      <c r="AP35">
        <f t="shared" si="42"/>
        <v>7.6309999999999869</v>
      </c>
      <c r="AQ35">
        <f t="shared" si="14"/>
        <v>7.5</v>
      </c>
      <c r="AR35">
        <f t="shared" si="15"/>
        <v>3.4512828582609061E-2</v>
      </c>
      <c r="AS35">
        <f t="shared" si="16"/>
        <v>2.9413786466608902E-2</v>
      </c>
      <c r="AT35">
        <f t="shared" si="17"/>
        <v>3.5128871298258965E-2</v>
      </c>
      <c r="AU35">
        <f t="shared" si="18"/>
        <v>3.1666666666666665</v>
      </c>
      <c r="AV35">
        <f t="shared" si="19"/>
        <v>2.25</v>
      </c>
      <c r="AW35">
        <v>0.97940229599999995</v>
      </c>
      <c r="AY35">
        <f t="shared" si="20"/>
        <v>7.6577316906759636</v>
      </c>
      <c r="AZ35">
        <f t="shared" si="21"/>
        <v>5.4467115461227307</v>
      </c>
      <c r="BA35">
        <f t="shared" si="22"/>
        <v>2.7233557730613653</v>
      </c>
      <c r="BC35">
        <f t="shared" si="23"/>
        <v>3.5238664156255012E-2</v>
      </c>
      <c r="BD35">
        <f t="shared" si="24"/>
        <v>3.7323783571227905E-2</v>
      </c>
      <c r="BE35">
        <f t="shared" si="25"/>
        <v>1.8661891785613952E-2</v>
      </c>
      <c r="BG35">
        <f t="shared" si="26"/>
        <v>3.0032384635750236E-2</v>
      </c>
      <c r="BH35">
        <f t="shared" si="27"/>
        <v>1.8214354320538726E-2</v>
      </c>
      <c r="BI35">
        <f t="shared" si="28"/>
        <v>9.107177160269363E-3</v>
      </c>
      <c r="BK35">
        <f t="shared" si="29"/>
        <v>3.586766279978066E-2</v>
      </c>
      <c r="BL35">
        <f t="shared" si="30"/>
        <v>2.3695701053312829E-2</v>
      </c>
      <c r="BM35">
        <f t="shared" si="31"/>
        <v>1.1847850526656415E-2</v>
      </c>
      <c r="BO35">
        <f t="shared" si="32"/>
        <v>3.2332644916187401</v>
      </c>
      <c r="BP35">
        <f t="shared" si="33"/>
        <v>2.753785273643051</v>
      </c>
      <c r="BQ35">
        <f t="shared" si="34"/>
        <v>1.3768926368215255</v>
      </c>
      <c r="BS35">
        <f t="shared" si="35"/>
        <v>2.297319507202789</v>
      </c>
      <c r="BT35">
        <f t="shared" si="36"/>
        <v>1.5</v>
      </c>
      <c r="BU35">
        <f t="shared" si="37"/>
        <v>0.75</v>
      </c>
      <c r="BX35">
        <f t="shared" si="38"/>
        <v>0.66666666666666674</v>
      </c>
      <c r="BY35">
        <v>1521.8150000000001</v>
      </c>
      <c r="BZ35">
        <f t="shared" si="39"/>
        <v>4.3807339700730163E-4</v>
      </c>
      <c r="CA35">
        <f t="shared" si="40"/>
        <v>-1.2700691543791501E-3</v>
      </c>
      <c r="CB35">
        <f t="shared" si="41"/>
        <v>-1.2967798417118986E-3</v>
      </c>
    </row>
    <row r="36" spans="1:80" x14ac:dyDescent="0.25">
      <c r="A36" t="s">
        <v>44</v>
      </c>
      <c r="B36">
        <v>60.9</v>
      </c>
      <c r="C36">
        <v>7.6398999999999999</v>
      </c>
      <c r="D36" s="1">
        <v>2.057E-6</v>
      </c>
      <c r="E36">
        <v>240</v>
      </c>
      <c r="G36">
        <v>2</v>
      </c>
      <c r="H36">
        <v>4</v>
      </c>
      <c r="I36">
        <v>0</v>
      </c>
      <c r="J36">
        <v>0</v>
      </c>
      <c r="K36">
        <v>1</v>
      </c>
      <c r="L36">
        <v>0</v>
      </c>
      <c r="M36" t="s">
        <v>11</v>
      </c>
      <c r="N36">
        <v>1</v>
      </c>
      <c r="O36">
        <v>4</v>
      </c>
      <c r="P36">
        <v>1</v>
      </c>
      <c r="Q36">
        <v>0</v>
      </c>
      <c r="R36">
        <v>2</v>
      </c>
      <c r="S36">
        <v>1</v>
      </c>
      <c r="T36" t="s">
        <v>11</v>
      </c>
      <c r="U36">
        <v>11</v>
      </c>
      <c r="V36">
        <v>30</v>
      </c>
      <c r="W36">
        <v>6</v>
      </c>
      <c r="X36">
        <v>2</v>
      </c>
      <c r="Y36">
        <v>8</v>
      </c>
      <c r="Z36">
        <v>2</v>
      </c>
      <c r="AA36" t="s">
        <v>11</v>
      </c>
      <c r="AB36">
        <v>32</v>
      </c>
      <c r="AC36">
        <f t="shared" si="2"/>
        <v>145.80000000000001</v>
      </c>
      <c r="AD36">
        <f t="shared" si="3"/>
        <v>1502.1799999999998</v>
      </c>
      <c r="AE36">
        <f t="shared" si="4"/>
        <v>368.68</v>
      </c>
      <c r="AF36">
        <f t="shared" si="5"/>
        <v>114.08</v>
      </c>
      <c r="AG36">
        <f t="shared" si="6"/>
        <v>108.56</v>
      </c>
      <c r="AH36">
        <f t="shared" si="7"/>
        <v>96.9</v>
      </c>
      <c r="AI36">
        <f t="shared" si="8"/>
        <v>11</v>
      </c>
      <c r="AJ36">
        <f t="shared" si="9"/>
        <v>1.9970975515584018E-2</v>
      </c>
      <c r="AK36">
        <f t="shared" si="10"/>
        <v>1.6274275794727136E-2</v>
      </c>
      <c r="AL36">
        <f t="shared" si="11"/>
        <v>1.7531556802244039E-2</v>
      </c>
      <c r="AM36">
        <f t="shared" si="12"/>
        <v>8</v>
      </c>
      <c r="AN36">
        <f t="shared" si="13"/>
        <v>2</v>
      </c>
      <c r="AP36">
        <f t="shared" si="42"/>
        <v>7.6509999999999865</v>
      </c>
      <c r="AQ36">
        <f t="shared" si="14"/>
        <v>6.75</v>
      </c>
      <c r="AR36">
        <f t="shared" si="15"/>
        <v>2.9402300844451591E-2</v>
      </c>
      <c r="AS36">
        <f t="shared" si="16"/>
        <v>4.4537570979227524E-2</v>
      </c>
      <c r="AT36">
        <f t="shared" si="17"/>
        <v>2.140741359013059E-2</v>
      </c>
      <c r="AU36">
        <f t="shared" si="18"/>
        <v>4</v>
      </c>
      <c r="AV36">
        <f t="shared" si="19"/>
        <v>1.5</v>
      </c>
      <c r="AW36">
        <v>0.98009845599999945</v>
      </c>
      <c r="AY36">
        <f t="shared" si="20"/>
        <v>6.8870631911290383</v>
      </c>
      <c r="AZ36">
        <f t="shared" si="21"/>
        <v>3.5</v>
      </c>
      <c r="BA36">
        <f t="shared" si="22"/>
        <v>1.75</v>
      </c>
      <c r="BC36">
        <f t="shared" si="23"/>
        <v>2.9999333908196268E-2</v>
      </c>
      <c r="BD36">
        <f t="shared" si="24"/>
        <v>2.8998330597046536E-2</v>
      </c>
      <c r="BE36">
        <f t="shared" si="25"/>
        <v>1.4499165298523268E-2</v>
      </c>
      <c r="BG36">
        <f t="shared" si="26"/>
        <v>4.5441935661234785E-2</v>
      </c>
      <c r="BH36">
        <f t="shared" si="27"/>
        <v>5.9494510265734719E-2</v>
      </c>
      <c r="BI36">
        <f t="shared" si="28"/>
        <v>2.974725513286736E-2</v>
      </c>
      <c r="BK36">
        <f t="shared" si="29"/>
        <v>2.1842105207979842E-2</v>
      </c>
      <c r="BL36">
        <f t="shared" si="30"/>
        <v>1.6328465819762376E-2</v>
      </c>
      <c r="BM36">
        <f t="shared" si="31"/>
        <v>8.1642329098811882E-3</v>
      </c>
      <c r="BO36">
        <f t="shared" si="32"/>
        <v>4.0812226317801708</v>
      </c>
      <c r="BP36">
        <f t="shared" si="33"/>
        <v>3.6055512754639891</v>
      </c>
      <c r="BQ36">
        <f t="shared" si="34"/>
        <v>1.8027756377319946</v>
      </c>
      <c r="BS36">
        <f t="shared" si="35"/>
        <v>1.5304584869175641</v>
      </c>
      <c r="BT36">
        <f t="shared" si="36"/>
        <v>1.2909944487358056</v>
      </c>
      <c r="BU36">
        <f t="shared" si="37"/>
        <v>0.6454972243679028</v>
      </c>
      <c r="BX36">
        <f t="shared" si="38"/>
        <v>2.666666666666667</v>
      </c>
      <c r="BY36">
        <v>1502.1799999999998</v>
      </c>
      <c r="BZ36">
        <f t="shared" si="39"/>
        <v>1.7751978236074687E-3</v>
      </c>
      <c r="CA36">
        <f t="shared" si="40"/>
        <v>1.1537025055715154E-3</v>
      </c>
      <c r="CB36">
        <f t="shared" si="41"/>
        <v>1.1771291940199894E-3</v>
      </c>
    </row>
    <row r="37" spans="1:80" x14ac:dyDescent="0.25">
      <c r="A37" t="s">
        <v>45</v>
      </c>
      <c r="B37">
        <v>60.9</v>
      </c>
      <c r="C37">
        <v>7.6611000000000002</v>
      </c>
      <c r="D37" s="1">
        <v>2.075E-6</v>
      </c>
      <c r="E37">
        <v>240</v>
      </c>
      <c r="G37">
        <v>0</v>
      </c>
      <c r="H37">
        <v>1</v>
      </c>
      <c r="I37">
        <v>0</v>
      </c>
      <c r="J37">
        <v>0</v>
      </c>
      <c r="K37">
        <v>0</v>
      </c>
      <c r="L37">
        <v>1</v>
      </c>
      <c r="M37" t="s">
        <v>11</v>
      </c>
      <c r="N37">
        <v>0</v>
      </c>
      <c r="O37">
        <v>6</v>
      </c>
      <c r="P37">
        <v>2</v>
      </c>
      <c r="Q37">
        <v>2</v>
      </c>
      <c r="R37">
        <v>3</v>
      </c>
      <c r="S37">
        <v>1</v>
      </c>
      <c r="T37" t="s">
        <v>11</v>
      </c>
      <c r="U37">
        <v>6</v>
      </c>
      <c r="V37">
        <v>28.5</v>
      </c>
      <c r="W37">
        <v>9</v>
      </c>
      <c r="X37">
        <v>8.5</v>
      </c>
      <c r="Y37">
        <v>6.5</v>
      </c>
      <c r="Z37">
        <v>9</v>
      </c>
      <c r="AA37" t="s">
        <v>11</v>
      </c>
      <c r="AB37">
        <v>33</v>
      </c>
      <c r="AC37">
        <f t="shared" si="2"/>
        <v>144.19999999999999</v>
      </c>
      <c r="AD37">
        <f t="shared" si="3"/>
        <v>1482.5450000000001</v>
      </c>
      <c r="AE37">
        <f t="shared" si="4"/>
        <v>363.92</v>
      </c>
      <c r="AF37">
        <f t="shared" si="5"/>
        <v>113.77</v>
      </c>
      <c r="AG37">
        <f t="shared" si="6"/>
        <v>110.015</v>
      </c>
      <c r="AH37">
        <f t="shared" si="7"/>
        <v>98.224999999999994</v>
      </c>
      <c r="AI37">
        <f t="shared" si="8"/>
        <v>6</v>
      </c>
      <c r="AJ37">
        <f t="shared" si="9"/>
        <v>1.9223699786515756E-2</v>
      </c>
      <c r="AK37">
        <f t="shared" si="10"/>
        <v>2.4730710046163992E-2</v>
      </c>
      <c r="AL37">
        <f t="shared" si="11"/>
        <v>7.4712138525094493E-2</v>
      </c>
      <c r="AM37">
        <f t="shared" si="12"/>
        <v>6.5</v>
      </c>
      <c r="AN37">
        <f t="shared" si="13"/>
        <v>9</v>
      </c>
      <c r="AP37">
        <f t="shared" si="42"/>
        <v>7.6709999999999861</v>
      </c>
      <c r="AQ37">
        <f t="shared" si="14"/>
        <v>5.125</v>
      </c>
      <c r="AR37">
        <f t="shared" si="15"/>
        <v>4.7715469438224446E-2</v>
      </c>
      <c r="AS37">
        <f t="shared" si="16"/>
        <v>1.9385788181534223E-2</v>
      </c>
      <c r="AT37">
        <f t="shared" si="17"/>
        <v>2.8088458624349926E-2</v>
      </c>
      <c r="AU37">
        <f t="shared" si="18"/>
        <v>4</v>
      </c>
      <c r="AV37">
        <f t="shared" si="19"/>
        <v>3.125</v>
      </c>
      <c r="AW37">
        <v>0.98075018100000033</v>
      </c>
      <c r="AY37">
        <f t="shared" si="20"/>
        <v>5.225591694282846</v>
      </c>
      <c r="AZ37">
        <f t="shared" si="21"/>
        <v>0.8539125638299665</v>
      </c>
      <c r="BA37">
        <f t="shared" si="22"/>
        <v>0.42695628191498325</v>
      </c>
      <c r="BC37">
        <f t="shared" si="23"/>
        <v>4.8652011860525396E-2</v>
      </c>
      <c r="BD37">
        <f t="shared" si="24"/>
        <v>6.8155311119443077E-2</v>
      </c>
      <c r="BE37">
        <f t="shared" si="25"/>
        <v>3.4077655559721538E-2</v>
      </c>
      <c r="BG37">
        <f t="shared" si="26"/>
        <v>1.9766285601668643E-2</v>
      </c>
      <c r="BH37">
        <f t="shared" si="27"/>
        <v>7.101183907579185E-3</v>
      </c>
      <c r="BI37">
        <f t="shared" si="28"/>
        <v>3.5505919537895925E-3</v>
      </c>
      <c r="BK37">
        <f t="shared" si="29"/>
        <v>2.8639768993680072E-2</v>
      </c>
      <c r="BL37">
        <f t="shared" si="30"/>
        <v>3.2398146213790613E-2</v>
      </c>
      <c r="BM37">
        <f t="shared" si="31"/>
        <v>1.6199073106895306E-2</v>
      </c>
      <c r="BO37">
        <f t="shared" si="32"/>
        <v>4.0785105906597829</v>
      </c>
      <c r="BP37">
        <f t="shared" si="33"/>
        <v>2.5</v>
      </c>
      <c r="BQ37">
        <f t="shared" si="34"/>
        <v>1.25</v>
      </c>
      <c r="BS37">
        <f t="shared" si="35"/>
        <v>3.186336398952955</v>
      </c>
      <c r="BT37">
        <f t="shared" si="36"/>
        <v>4.0901303972693421</v>
      </c>
      <c r="BU37">
        <f t="shared" si="37"/>
        <v>2.0450651986346711</v>
      </c>
      <c r="BX37">
        <f t="shared" si="38"/>
        <v>-1</v>
      </c>
      <c r="BY37">
        <v>1482.5450000000001</v>
      </c>
      <c r="BZ37">
        <f t="shared" si="39"/>
        <v>-6.7451578198300893E-4</v>
      </c>
      <c r="CA37">
        <f t="shared" si="40"/>
        <v>2.6496602432411805E-3</v>
      </c>
      <c r="CB37">
        <f t="shared" si="41"/>
        <v>2.7016668409273327E-3</v>
      </c>
    </row>
    <row r="38" spans="1:80" x14ac:dyDescent="0.25">
      <c r="A38" t="s">
        <v>46</v>
      </c>
      <c r="B38">
        <v>60.9</v>
      </c>
      <c r="C38">
        <v>7.6788999999999996</v>
      </c>
      <c r="D38" s="1">
        <v>2.8930000000000001E-6</v>
      </c>
      <c r="E38">
        <v>240</v>
      </c>
      <c r="G38">
        <v>2</v>
      </c>
      <c r="H38">
        <v>2</v>
      </c>
      <c r="I38">
        <v>1</v>
      </c>
      <c r="J38">
        <v>1</v>
      </c>
      <c r="K38">
        <v>0</v>
      </c>
      <c r="L38">
        <v>1</v>
      </c>
      <c r="M38" t="s">
        <v>11</v>
      </c>
      <c r="N38">
        <v>1</v>
      </c>
      <c r="O38">
        <v>1</v>
      </c>
      <c r="P38">
        <v>2</v>
      </c>
      <c r="Q38">
        <v>0</v>
      </c>
      <c r="R38">
        <v>1</v>
      </c>
      <c r="S38">
        <v>1</v>
      </c>
      <c r="T38" t="s">
        <v>11</v>
      </c>
      <c r="U38">
        <v>17</v>
      </c>
      <c r="V38">
        <v>22</v>
      </c>
      <c r="W38">
        <v>8</v>
      </c>
      <c r="X38">
        <v>3</v>
      </c>
      <c r="Y38">
        <v>5</v>
      </c>
      <c r="Z38">
        <v>7</v>
      </c>
      <c r="AA38" t="s">
        <v>11</v>
      </c>
      <c r="AB38">
        <v>34</v>
      </c>
      <c r="AC38">
        <f t="shared" si="2"/>
        <v>142.6</v>
      </c>
      <c r="AD38">
        <f t="shared" si="3"/>
        <v>1462.9099999999999</v>
      </c>
      <c r="AE38">
        <f t="shared" si="4"/>
        <v>359.15999999999997</v>
      </c>
      <c r="AF38">
        <f t="shared" si="5"/>
        <v>113.46000000000001</v>
      </c>
      <c r="AG38">
        <f t="shared" si="6"/>
        <v>111.47</v>
      </c>
      <c r="AH38">
        <f t="shared" si="7"/>
        <v>99.55</v>
      </c>
      <c r="AI38">
        <f t="shared" si="8"/>
        <v>17</v>
      </c>
      <c r="AJ38">
        <f t="shared" si="9"/>
        <v>1.5038519116008505E-2</v>
      </c>
      <c r="AK38">
        <f t="shared" si="10"/>
        <v>2.2274195344693173E-2</v>
      </c>
      <c r="AL38">
        <f t="shared" si="11"/>
        <v>2.6441036488630353E-2</v>
      </c>
      <c r="AM38">
        <f t="shared" si="12"/>
        <v>5</v>
      </c>
      <c r="AN38">
        <f t="shared" si="13"/>
        <v>7</v>
      </c>
      <c r="AP38">
        <f t="shared" si="42"/>
        <v>7.6909999999999856</v>
      </c>
      <c r="AQ38">
        <f t="shared" si="14"/>
        <v>7</v>
      </c>
      <c r="AR38">
        <f t="shared" si="15"/>
        <v>2.314795586416318E-2</v>
      </c>
      <c r="AS38">
        <f t="shared" si="16"/>
        <v>2.1899706493667254E-2</v>
      </c>
      <c r="AT38">
        <f t="shared" si="17"/>
        <v>2.1840251624287953E-2</v>
      </c>
      <c r="AU38">
        <f t="shared" si="18"/>
        <v>3.6666666666666665</v>
      </c>
      <c r="AV38">
        <f t="shared" si="19"/>
        <v>2.75</v>
      </c>
      <c r="AW38">
        <v>0.98139428099999915</v>
      </c>
      <c r="AY38">
        <f t="shared" si="20"/>
        <v>7.1327091827632181</v>
      </c>
      <c r="AZ38">
        <f t="shared" si="21"/>
        <v>7.0710678118654755</v>
      </c>
      <c r="BA38">
        <f t="shared" si="22"/>
        <v>3.5355339059327378</v>
      </c>
      <c r="BC38">
        <f t="shared" si="23"/>
        <v>2.35868053363592E-2</v>
      </c>
      <c r="BD38">
        <f t="shared" si="24"/>
        <v>2.4715464800190764E-2</v>
      </c>
      <c r="BE38">
        <f t="shared" si="25"/>
        <v>1.2357732400095382E-2</v>
      </c>
      <c r="BG38">
        <f t="shared" si="26"/>
        <v>2.2314891086742814E-2</v>
      </c>
      <c r="BH38">
        <f t="shared" si="27"/>
        <v>1.6385736269384034E-2</v>
      </c>
      <c r="BI38">
        <f t="shared" si="28"/>
        <v>8.1928681346920169E-3</v>
      </c>
      <c r="BK38">
        <f t="shared" si="29"/>
        <v>2.2254309044916851E-2</v>
      </c>
      <c r="BL38">
        <f t="shared" si="30"/>
        <v>9.5043173818635286E-3</v>
      </c>
      <c r="BM38">
        <f t="shared" si="31"/>
        <v>4.7521586909317643E-3</v>
      </c>
      <c r="BO38">
        <f t="shared" si="32"/>
        <v>3.7361810004950189</v>
      </c>
      <c r="BP38">
        <f t="shared" si="33"/>
        <v>1.154700538379251</v>
      </c>
      <c r="BQ38">
        <f t="shared" si="34"/>
        <v>0.57735026918962551</v>
      </c>
      <c r="BS38">
        <f t="shared" si="35"/>
        <v>2.8021357503712645</v>
      </c>
      <c r="BT38">
        <f t="shared" si="36"/>
        <v>2.8722813232690143</v>
      </c>
      <c r="BU38">
        <f t="shared" si="37"/>
        <v>1.4361406616345072</v>
      </c>
      <c r="BX38">
        <f t="shared" si="38"/>
        <v>1.6666666666666667</v>
      </c>
      <c r="BY38">
        <v>1462.9099999999999</v>
      </c>
      <c r="BZ38">
        <f t="shared" si="39"/>
        <v>1.1392817512127656E-3</v>
      </c>
      <c r="CA38">
        <f t="shared" si="40"/>
        <v>7.0481751871904249E-4</v>
      </c>
      <c r="CB38">
        <f t="shared" si="41"/>
        <v>7.1817976970567159E-4</v>
      </c>
    </row>
    <row r="39" spans="1:80" x14ac:dyDescent="0.25">
      <c r="A39" t="s">
        <v>47</v>
      </c>
      <c r="B39">
        <v>60.9</v>
      </c>
      <c r="C39">
        <v>7.6980000000000004</v>
      </c>
      <c r="D39" s="1">
        <v>2.892E-6</v>
      </c>
      <c r="E39">
        <v>240</v>
      </c>
      <c r="G39">
        <v>1</v>
      </c>
      <c r="H39">
        <v>4</v>
      </c>
      <c r="I39">
        <v>0</v>
      </c>
      <c r="J39">
        <v>0</v>
      </c>
      <c r="K39">
        <v>0</v>
      </c>
      <c r="L39">
        <v>0</v>
      </c>
      <c r="M39" t="s">
        <v>11</v>
      </c>
      <c r="N39">
        <v>2</v>
      </c>
      <c r="O39">
        <v>6</v>
      </c>
      <c r="P39">
        <v>1</v>
      </c>
      <c r="Q39">
        <v>1.5</v>
      </c>
      <c r="R39">
        <v>0</v>
      </c>
      <c r="S39">
        <v>1.5</v>
      </c>
      <c r="T39" t="s">
        <v>11</v>
      </c>
      <c r="U39">
        <v>12</v>
      </c>
      <c r="V39">
        <v>37</v>
      </c>
      <c r="W39">
        <v>7</v>
      </c>
      <c r="X39">
        <v>2.5</v>
      </c>
      <c r="Y39">
        <v>9</v>
      </c>
      <c r="Z39">
        <v>4</v>
      </c>
      <c r="AA39" t="s">
        <v>11</v>
      </c>
      <c r="AB39">
        <v>35</v>
      </c>
      <c r="AC39">
        <f t="shared" si="2"/>
        <v>141</v>
      </c>
      <c r="AD39">
        <f t="shared" si="3"/>
        <v>1443.2750000000001</v>
      </c>
      <c r="AE39">
        <f t="shared" si="4"/>
        <v>354.4</v>
      </c>
      <c r="AF39">
        <f t="shared" si="5"/>
        <v>113.15</v>
      </c>
      <c r="AG39">
        <f t="shared" si="6"/>
        <v>112.92500000000001</v>
      </c>
      <c r="AH39">
        <f t="shared" si="7"/>
        <v>100.875</v>
      </c>
      <c r="AI39">
        <f t="shared" si="8"/>
        <v>12</v>
      </c>
      <c r="AJ39">
        <f t="shared" si="9"/>
        <v>2.5636140028754046E-2</v>
      </c>
      <c r="AK39">
        <f t="shared" si="10"/>
        <v>1.9751693002257337E-2</v>
      </c>
      <c r="AL39">
        <f t="shared" si="11"/>
        <v>2.209456473707468E-2</v>
      </c>
      <c r="AM39">
        <f t="shared" si="12"/>
        <v>9</v>
      </c>
      <c r="AN39">
        <f t="shared" si="13"/>
        <v>4</v>
      </c>
      <c r="AP39">
        <f t="shared" si="42"/>
        <v>7.7109999999999852</v>
      </c>
      <c r="AQ39">
        <f t="shared" si="14"/>
        <v>5</v>
      </c>
      <c r="AR39">
        <f t="shared" si="15"/>
        <v>3.1070918080047142E-2</v>
      </c>
      <c r="AS39">
        <f t="shared" si="16"/>
        <v>2.8005434787534724E-2</v>
      </c>
      <c r="AT39">
        <f t="shared" si="17"/>
        <v>4.4055127879574524E-2</v>
      </c>
      <c r="AU39">
        <f t="shared" si="18"/>
        <v>5.666666666666667</v>
      </c>
      <c r="AV39">
        <f t="shared" si="19"/>
        <v>1.875</v>
      </c>
      <c r="AW39">
        <v>0.98192316099999921</v>
      </c>
      <c r="AY39">
        <f t="shared" si="20"/>
        <v>5.0920481343040693</v>
      </c>
      <c r="AZ39">
        <f t="shared" si="21"/>
        <v>4.9665548085837798</v>
      </c>
      <c r="BA39">
        <f t="shared" si="22"/>
        <v>2.4832774042918899</v>
      </c>
      <c r="BC39">
        <f t="shared" si="23"/>
        <v>3.1642922088123721E-2</v>
      </c>
      <c r="BD39">
        <f t="shared" si="24"/>
        <v>3.6323019115582167E-2</v>
      </c>
      <c r="BE39">
        <f t="shared" si="25"/>
        <v>1.8161509557791083E-2</v>
      </c>
      <c r="BG39">
        <f t="shared" si="26"/>
        <v>2.8521004392048094E-2</v>
      </c>
      <c r="BH39">
        <f t="shared" si="27"/>
        <v>2.0497185014131263E-2</v>
      </c>
      <c r="BI39">
        <f t="shared" si="28"/>
        <v>1.0248592507065632E-2</v>
      </c>
      <c r="BK39">
        <f t="shared" si="29"/>
        <v>4.4866166345142927E-2</v>
      </c>
      <c r="BL39">
        <f t="shared" si="30"/>
        <v>1.9011569167862157E-2</v>
      </c>
      <c r="BM39">
        <f t="shared" si="31"/>
        <v>9.5057845839310786E-3</v>
      </c>
      <c r="BO39">
        <f t="shared" si="32"/>
        <v>5.7709878855446117</v>
      </c>
      <c r="BP39">
        <f t="shared" si="33"/>
        <v>3.0550504633038935</v>
      </c>
      <c r="BQ39">
        <f t="shared" si="34"/>
        <v>1.5275252316519468</v>
      </c>
      <c r="BS39">
        <f t="shared" si="35"/>
        <v>1.9095180503640259</v>
      </c>
      <c r="BT39">
        <f t="shared" si="36"/>
        <v>1.4361406616345072</v>
      </c>
      <c r="BU39">
        <f t="shared" si="37"/>
        <v>0.71807033081725358</v>
      </c>
      <c r="BX39">
        <f t="shared" si="38"/>
        <v>2</v>
      </c>
      <c r="BY39">
        <v>1443.2750000000001</v>
      </c>
      <c r="BZ39">
        <f t="shared" si="39"/>
        <v>1.3857372988515702E-3</v>
      </c>
      <c r="CA39">
        <f t="shared" si="40"/>
        <v>-6.1497610390180452E-4</v>
      </c>
      <c r="CB39">
        <f t="shared" si="41"/>
        <v>-6.2629758450295379E-4</v>
      </c>
    </row>
    <row r="40" spans="1:80" x14ac:dyDescent="0.25">
      <c r="A40" t="s">
        <v>48</v>
      </c>
      <c r="B40">
        <v>60.9</v>
      </c>
      <c r="C40">
        <v>7.7206000000000001</v>
      </c>
      <c r="D40" s="1">
        <v>2.5019999999999999E-6</v>
      </c>
      <c r="E40">
        <v>240</v>
      </c>
      <c r="G40">
        <v>0</v>
      </c>
      <c r="H40">
        <v>6</v>
      </c>
      <c r="I40">
        <v>0</v>
      </c>
      <c r="J40">
        <v>0</v>
      </c>
      <c r="K40">
        <v>1</v>
      </c>
      <c r="L40">
        <v>2</v>
      </c>
      <c r="M40" t="s">
        <v>11</v>
      </c>
      <c r="N40">
        <v>4</v>
      </c>
      <c r="O40">
        <v>5</v>
      </c>
      <c r="P40">
        <v>1</v>
      </c>
      <c r="Q40">
        <v>0</v>
      </c>
      <c r="R40">
        <v>3</v>
      </c>
      <c r="S40">
        <v>0</v>
      </c>
      <c r="T40" t="s">
        <v>11</v>
      </c>
      <c r="U40">
        <v>10</v>
      </c>
      <c r="V40">
        <v>40</v>
      </c>
      <c r="W40">
        <v>8</v>
      </c>
      <c r="X40">
        <v>1.5</v>
      </c>
      <c r="Y40">
        <v>10</v>
      </c>
      <c r="Z40">
        <v>6</v>
      </c>
      <c r="AA40" t="s">
        <v>11</v>
      </c>
      <c r="AB40">
        <v>36</v>
      </c>
      <c r="AC40">
        <f t="shared" si="2"/>
        <v>139.4</v>
      </c>
      <c r="AD40">
        <f t="shared" si="3"/>
        <v>1423.6399999999999</v>
      </c>
      <c r="AE40">
        <f t="shared" si="4"/>
        <v>349.64</v>
      </c>
      <c r="AF40">
        <f t="shared" si="5"/>
        <v>112.84</v>
      </c>
      <c r="AG40">
        <f t="shared" si="6"/>
        <v>114.38</v>
      </c>
      <c r="AH40">
        <f t="shared" si="7"/>
        <v>102.19999999999999</v>
      </c>
      <c r="AI40">
        <f t="shared" si="8"/>
        <v>10</v>
      </c>
      <c r="AJ40">
        <f t="shared" si="9"/>
        <v>2.8096990812284006E-2</v>
      </c>
      <c r="AK40">
        <f t="shared" si="10"/>
        <v>2.2880677268047135E-2</v>
      </c>
      <c r="AL40">
        <f t="shared" si="11"/>
        <v>1.3293158454448777E-2</v>
      </c>
      <c r="AM40">
        <f t="shared" si="12"/>
        <v>10</v>
      </c>
      <c r="AN40">
        <f t="shared" si="13"/>
        <v>6</v>
      </c>
      <c r="AP40">
        <f t="shared" si="42"/>
        <v>7.7309999999999848</v>
      </c>
      <c r="AQ40">
        <f t="shared" si="14"/>
        <v>6.25</v>
      </c>
      <c r="AR40">
        <f t="shared" si="15"/>
        <v>2.9798224372587258E-2</v>
      </c>
      <c r="AS40">
        <f t="shared" si="16"/>
        <v>2.0515811034982085E-2</v>
      </c>
      <c r="AT40">
        <f t="shared" si="17"/>
        <v>1.484335539127753E-2</v>
      </c>
      <c r="AU40">
        <f t="shared" si="18"/>
        <v>5.5</v>
      </c>
      <c r="AV40">
        <f t="shared" si="19"/>
        <v>3.875</v>
      </c>
      <c r="AW40">
        <v>0.98227840000000022</v>
      </c>
      <c r="AY40">
        <f t="shared" si="20"/>
        <v>6.3627582567223291</v>
      </c>
      <c r="AZ40">
        <f t="shared" si="21"/>
        <v>3.7749172176353749</v>
      </c>
      <c r="BA40">
        <f t="shared" si="22"/>
        <v>1.8874586088176875</v>
      </c>
      <c r="BC40">
        <f t="shared" si="23"/>
        <v>3.0335823705975058E-2</v>
      </c>
      <c r="BD40">
        <f t="shared" si="24"/>
        <v>2.1561221448566082E-2</v>
      </c>
      <c r="BE40">
        <f t="shared" si="25"/>
        <v>1.0780610724283041E-2</v>
      </c>
      <c r="BG40">
        <f t="shared" si="26"/>
        <v>2.0885943368989975E-2</v>
      </c>
      <c r="BH40">
        <f t="shared" si="27"/>
        <v>1.7548572187070427E-2</v>
      </c>
      <c r="BI40">
        <f t="shared" si="28"/>
        <v>8.7742860935352135E-3</v>
      </c>
      <c r="BK40">
        <f t="shared" si="29"/>
        <v>1.51111491317304E-2</v>
      </c>
      <c r="BL40">
        <f t="shared" si="30"/>
        <v>1.4821888302742222E-2</v>
      </c>
      <c r="BM40">
        <f t="shared" si="31"/>
        <v>7.410944151371111E-3</v>
      </c>
      <c r="BO40">
        <f t="shared" si="32"/>
        <v>5.5992272659156495</v>
      </c>
      <c r="BP40">
        <f t="shared" si="33"/>
        <v>4.0926763859362252</v>
      </c>
      <c r="BQ40">
        <f t="shared" si="34"/>
        <v>2.0463381929681126</v>
      </c>
      <c r="BS40">
        <f t="shared" si="35"/>
        <v>3.9449101191678442</v>
      </c>
      <c r="BT40">
        <f t="shared" si="36"/>
        <v>3.0652623596249202</v>
      </c>
      <c r="BU40">
        <f t="shared" si="37"/>
        <v>1.5326311798124601</v>
      </c>
      <c r="BX40">
        <f t="shared" si="38"/>
        <v>4.333333333333333</v>
      </c>
      <c r="BY40">
        <v>1423.6399999999999</v>
      </c>
      <c r="BZ40">
        <f t="shared" si="39"/>
        <v>3.0438406713307674E-3</v>
      </c>
      <c r="CA40">
        <f t="shared" si="40"/>
        <v>-2.608960908949496E-6</v>
      </c>
      <c r="CB40">
        <f t="shared" si="41"/>
        <v>-2.6560300103814717E-6</v>
      </c>
    </row>
    <row r="41" spans="1:80" x14ac:dyDescent="0.25">
      <c r="A41" t="s">
        <v>49</v>
      </c>
      <c r="B41">
        <v>60.9</v>
      </c>
      <c r="C41">
        <v>7.7416999999999998</v>
      </c>
      <c r="D41" s="1">
        <v>2.897E-6</v>
      </c>
      <c r="E41">
        <v>240</v>
      </c>
      <c r="G41">
        <v>2</v>
      </c>
      <c r="H41">
        <v>1</v>
      </c>
      <c r="I41">
        <v>0</v>
      </c>
      <c r="J41">
        <v>0</v>
      </c>
      <c r="K41">
        <v>0</v>
      </c>
      <c r="L41">
        <v>0</v>
      </c>
      <c r="M41" t="s">
        <v>11</v>
      </c>
      <c r="N41">
        <v>0</v>
      </c>
      <c r="O41">
        <v>2</v>
      </c>
      <c r="P41">
        <v>1</v>
      </c>
      <c r="Q41">
        <v>0</v>
      </c>
      <c r="R41">
        <v>2</v>
      </c>
      <c r="S41">
        <v>0</v>
      </c>
      <c r="T41" t="s">
        <v>11</v>
      </c>
      <c r="U41">
        <v>6</v>
      </c>
      <c r="V41">
        <v>24</v>
      </c>
      <c r="W41">
        <v>5.5</v>
      </c>
      <c r="X41">
        <v>4</v>
      </c>
      <c r="Y41">
        <v>10</v>
      </c>
      <c r="Z41">
        <v>2</v>
      </c>
      <c r="AA41" t="s">
        <v>11</v>
      </c>
      <c r="AB41">
        <v>37</v>
      </c>
      <c r="AC41">
        <f t="shared" si="2"/>
        <v>137.80000000000001</v>
      </c>
      <c r="AD41">
        <f t="shared" si="3"/>
        <v>1404.0050000000001</v>
      </c>
      <c r="AE41">
        <f t="shared" si="4"/>
        <v>344.88</v>
      </c>
      <c r="AF41">
        <f t="shared" si="5"/>
        <v>112.53</v>
      </c>
      <c r="AG41">
        <f t="shared" si="6"/>
        <v>115.83500000000001</v>
      </c>
      <c r="AH41">
        <f t="shared" si="7"/>
        <v>103.52500000000001</v>
      </c>
      <c r="AI41">
        <f t="shared" si="8"/>
        <v>6</v>
      </c>
      <c r="AJ41">
        <f t="shared" si="9"/>
        <v>1.7093956218104635E-2</v>
      </c>
      <c r="AK41">
        <f t="shared" si="10"/>
        <v>1.5947575968452796E-2</v>
      </c>
      <c r="AL41">
        <f t="shared" si="11"/>
        <v>3.5546076601795075E-2</v>
      </c>
      <c r="AM41">
        <f t="shared" si="12"/>
        <v>10</v>
      </c>
      <c r="AN41">
        <f t="shared" si="13"/>
        <v>2</v>
      </c>
      <c r="AP41">
        <f t="shared" si="42"/>
        <v>7.7509999999999843</v>
      </c>
      <c r="AQ41">
        <f t="shared" si="14"/>
        <v>3.5</v>
      </c>
      <c r="AR41">
        <f t="shared" si="15"/>
        <v>2.4237208652437663E-2</v>
      </c>
      <c r="AS41">
        <f t="shared" si="16"/>
        <v>1.2821702691974059E-2</v>
      </c>
      <c r="AT41">
        <f t="shared" si="17"/>
        <v>3.9369041951553246E-2</v>
      </c>
      <c r="AU41">
        <f t="shared" si="18"/>
        <v>5.666666666666667</v>
      </c>
      <c r="AV41">
        <f t="shared" si="19"/>
        <v>2.75</v>
      </c>
      <c r="AW41">
        <v>0.98259289599999988</v>
      </c>
      <c r="AY41">
        <f t="shared" si="20"/>
        <v>3.5620041771602637</v>
      </c>
      <c r="AZ41">
        <f t="shared" si="21"/>
        <v>2.0816659994661326</v>
      </c>
      <c r="BA41">
        <f t="shared" si="22"/>
        <v>1.0408329997330663</v>
      </c>
      <c r="BC41">
        <f t="shared" si="23"/>
        <v>2.466658241791081E-2</v>
      </c>
      <c r="BD41">
        <f t="shared" si="24"/>
        <v>1.6615294444629787E-2</v>
      </c>
      <c r="BE41">
        <f t="shared" si="25"/>
        <v>8.3076472223148935E-3</v>
      </c>
      <c r="BG41">
        <f t="shared" si="26"/>
        <v>1.3048845299176741E-2</v>
      </c>
      <c r="BH41">
        <f t="shared" si="27"/>
        <v>8.5864053442134339E-3</v>
      </c>
      <c r="BI41">
        <f t="shared" si="28"/>
        <v>4.2932026721067169E-3</v>
      </c>
      <c r="BK41">
        <f t="shared" si="29"/>
        <v>4.0066483394922948E-2</v>
      </c>
      <c r="BL41">
        <f t="shared" si="30"/>
        <v>1.8444020677331242E-2</v>
      </c>
      <c r="BM41">
        <f t="shared" si="31"/>
        <v>9.2220103386656208E-3</v>
      </c>
      <c r="BO41">
        <f t="shared" si="32"/>
        <v>5.7670543820689986</v>
      </c>
      <c r="BP41">
        <f t="shared" si="33"/>
        <v>4.5092497528228943</v>
      </c>
      <c r="BQ41">
        <f t="shared" si="34"/>
        <v>2.2546248764114472</v>
      </c>
      <c r="BS41">
        <f t="shared" si="35"/>
        <v>2.7987175677687786</v>
      </c>
      <c r="BT41">
        <f t="shared" si="36"/>
        <v>0.9574271077563381</v>
      </c>
      <c r="BU41">
        <f t="shared" si="37"/>
        <v>0.47871355387816905</v>
      </c>
      <c r="BX41">
        <f t="shared" si="38"/>
        <v>0.33333333333333337</v>
      </c>
      <c r="BY41">
        <v>1404.0050000000001</v>
      </c>
      <c r="BZ41">
        <f t="shared" si="39"/>
        <v>2.3741605858478663E-4</v>
      </c>
      <c r="CA41">
        <f t="shared" si="40"/>
        <v>3.3045856481973496E-3</v>
      </c>
      <c r="CB41">
        <f t="shared" si="41"/>
        <v>3.3631279664750905E-3</v>
      </c>
    </row>
    <row r="42" spans="1:80" x14ac:dyDescent="0.25">
      <c r="A42" t="s">
        <v>50</v>
      </c>
      <c r="B42">
        <v>60.9</v>
      </c>
      <c r="C42">
        <v>7.7591999999999999</v>
      </c>
      <c r="D42" s="1">
        <v>2.898E-6</v>
      </c>
      <c r="E42">
        <v>240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 t="s">
        <v>11</v>
      </c>
      <c r="N42">
        <v>3</v>
      </c>
      <c r="O42">
        <v>3</v>
      </c>
      <c r="P42">
        <v>1</v>
      </c>
      <c r="Q42">
        <v>1</v>
      </c>
      <c r="R42">
        <v>1</v>
      </c>
      <c r="S42">
        <v>1</v>
      </c>
      <c r="T42" t="s">
        <v>11</v>
      </c>
      <c r="U42">
        <v>8</v>
      </c>
      <c r="V42">
        <v>31</v>
      </c>
      <c r="W42">
        <v>12</v>
      </c>
      <c r="X42">
        <v>1.5</v>
      </c>
      <c r="Y42">
        <v>13.5</v>
      </c>
      <c r="Z42">
        <v>2</v>
      </c>
      <c r="AA42" t="s">
        <v>11</v>
      </c>
      <c r="AB42">
        <v>38</v>
      </c>
      <c r="AC42">
        <f t="shared" si="2"/>
        <v>136.19999999999999</v>
      </c>
      <c r="AD42">
        <f t="shared" si="3"/>
        <v>1384.37</v>
      </c>
      <c r="AE42">
        <f t="shared" si="4"/>
        <v>340.12</v>
      </c>
      <c r="AF42">
        <f t="shared" si="5"/>
        <v>112.22</v>
      </c>
      <c r="AG42">
        <f t="shared" si="6"/>
        <v>117.29</v>
      </c>
      <c r="AH42">
        <f t="shared" si="7"/>
        <v>104.85</v>
      </c>
      <c r="AI42">
        <f t="shared" si="8"/>
        <v>8</v>
      </c>
      <c r="AJ42">
        <f t="shared" si="9"/>
        <v>2.2392857400839374E-2</v>
      </c>
      <c r="AK42">
        <f t="shared" si="10"/>
        <v>3.5281665294601902E-2</v>
      </c>
      <c r="AL42">
        <f t="shared" si="11"/>
        <v>1.3366601318837996E-2</v>
      </c>
      <c r="AM42">
        <f t="shared" si="12"/>
        <v>13.5</v>
      </c>
      <c r="AN42">
        <f t="shared" si="13"/>
        <v>2</v>
      </c>
      <c r="AP42">
        <f t="shared" si="42"/>
        <v>7.7709999999999839</v>
      </c>
      <c r="AQ42">
        <f t="shared" si="14"/>
        <v>4.75</v>
      </c>
      <c r="AR42">
        <f t="shared" si="15"/>
        <v>2.5336609278202638E-2</v>
      </c>
      <c r="AS42">
        <f t="shared" si="16"/>
        <v>1.8588924654720118E-2</v>
      </c>
      <c r="AT42">
        <f t="shared" si="17"/>
        <v>2.3259395346276694E-2</v>
      </c>
      <c r="AU42">
        <f t="shared" si="18"/>
        <v>7</v>
      </c>
      <c r="AV42">
        <f t="shared" si="19"/>
        <v>3.5</v>
      </c>
      <c r="AW42">
        <v>0.98281532099999946</v>
      </c>
      <c r="AY42">
        <f t="shared" si="20"/>
        <v>4.8330544900001637</v>
      </c>
      <c r="AZ42">
        <f t="shared" si="21"/>
        <v>2.2173557826083452</v>
      </c>
      <c r="BA42">
        <f t="shared" si="22"/>
        <v>1.1086778913041726</v>
      </c>
      <c r="BC42">
        <f t="shared" si="23"/>
        <v>2.5779623838609909E-2</v>
      </c>
      <c r="BD42">
        <f t="shared" si="24"/>
        <v>1.7022073180511278E-2</v>
      </c>
      <c r="BE42">
        <f t="shared" si="25"/>
        <v>8.5110365902556391E-3</v>
      </c>
      <c r="BG42">
        <f t="shared" si="26"/>
        <v>1.8913954898267329E-2</v>
      </c>
      <c r="BH42">
        <f t="shared" si="27"/>
        <v>1.2907265734932952E-2</v>
      </c>
      <c r="BI42">
        <f t="shared" si="28"/>
        <v>6.4536328674664762E-3</v>
      </c>
      <c r="BK42">
        <f t="shared" si="29"/>
        <v>2.3666089497476103E-2</v>
      </c>
      <c r="BL42">
        <f t="shared" si="30"/>
        <v>1.967014845611402E-2</v>
      </c>
      <c r="BM42">
        <f t="shared" si="31"/>
        <v>9.83507422805701E-3</v>
      </c>
      <c r="BO42">
        <f t="shared" si="32"/>
        <v>7.122396090526558</v>
      </c>
      <c r="BP42">
        <f t="shared" si="33"/>
        <v>5.7662812973353983</v>
      </c>
      <c r="BQ42">
        <f t="shared" si="34"/>
        <v>2.8831406486676991</v>
      </c>
      <c r="BS42">
        <f t="shared" si="35"/>
        <v>3.561198045263279</v>
      </c>
      <c r="BT42">
        <f t="shared" si="36"/>
        <v>3.6968455021364721</v>
      </c>
      <c r="BU42">
        <f t="shared" si="37"/>
        <v>1.8484227510682361</v>
      </c>
      <c r="BX42">
        <f t="shared" si="38"/>
        <v>0</v>
      </c>
      <c r="BY42">
        <v>1384.37</v>
      </c>
      <c r="BZ42">
        <f t="shared" si="39"/>
        <v>0</v>
      </c>
      <c r="CA42">
        <f t="shared" si="40"/>
        <v>3.0562181102063266E-4</v>
      </c>
      <c r="CB42">
        <f t="shared" si="41"/>
        <v>3.1096565599900009E-4</v>
      </c>
    </row>
    <row r="43" spans="1:80" x14ac:dyDescent="0.25">
      <c r="A43" t="s">
        <v>51</v>
      </c>
      <c r="B43">
        <v>60.9</v>
      </c>
      <c r="C43">
        <v>7.7790999999999997</v>
      </c>
      <c r="D43" s="1">
        <v>2.17E-6</v>
      </c>
      <c r="E43">
        <v>240</v>
      </c>
      <c r="G43">
        <v>3</v>
      </c>
      <c r="H43">
        <v>6</v>
      </c>
      <c r="I43">
        <v>0</v>
      </c>
      <c r="J43">
        <v>0</v>
      </c>
      <c r="K43">
        <v>0</v>
      </c>
      <c r="L43">
        <v>0</v>
      </c>
      <c r="M43" t="s">
        <v>11</v>
      </c>
      <c r="N43">
        <v>4</v>
      </c>
      <c r="O43">
        <v>3</v>
      </c>
      <c r="P43">
        <v>2</v>
      </c>
      <c r="Q43">
        <v>1</v>
      </c>
      <c r="R43">
        <v>2</v>
      </c>
      <c r="S43">
        <v>0</v>
      </c>
      <c r="T43" t="s">
        <v>11</v>
      </c>
      <c r="U43">
        <v>14</v>
      </c>
      <c r="V43">
        <v>30</v>
      </c>
      <c r="W43">
        <v>5</v>
      </c>
      <c r="X43">
        <v>6</v>
      </c>
      <c r="Y43">
        <v>9</v>
      </c>
      <c r="Z43">
        <v>1.5</v>
      </c>
      <c r="AA43" t="s">
        <v>11</v>
      </c>
      <c r="AB43">
        <v>39</v>
      </c>
      <c r="AC43">
        <f t="shared" si="2"/>
        <v>134.6</v>
      </c>
      <c r="AD43">
        <f t="shared" si="3"/>
        <v>1364.7349999999999</v>
      </c>
      <c r="AE43">
        <f t="shared" si="4"/>
        <v>335.36</v>
      </c>
      <c r="AF43">
        <f t="shared" si="5"/>
        <v>111.91</v>
      </c>
      <c r="AG43">
        <f t="shared" si="6"/>
        <v>118.745</v>
      </c>
      <c r="AH43">
        <f t="shared" si="7"/>
        <v>106.175</v>
      </c>
      <c r="AI43">
        <f t="shared" si="8"/>
        <v>14</v>
      </c>
      <c r="AJ43">
        <f t="shared" si="9"/>
        <v>2.1982289602010648E-2</v>
      </c>
      <c r="AK43">
        <f t="shared" si="10"/>
        <v>1.4909351145038167E-2</v>
      </c>
      <c r="AL43">
        <f t="shared" si="11"/>
        <v>5.3614511661156286E-2</v>
      </c>
      <c r="AM43">
        <f t="shared" si="12"/>
        <v>9</v>
      </c>
      <c r="AN43">
        <f t="shared" si="13"/>
        <v>1.5</v>
      </c>
      <c r="AP43">
        <f t="shared" si="42"/>
        <v>7.7909999999999835</v>
      </c>
      <c r="AQ43">
        <f t="shared" si="14"/>
        <v>6.75</v>
      </c>
      <c r="AR43">
        <f t="shared" si="15"/>
        <v>4.3022581647627907E-2</v>
      </c>
      <c r="AS43">
        <f t="shared" si="16"/>
        <v>4.8292311990576597E-2</v>
      </c>
      <c r="AT43">
        <f t="shared" si="17"/>
        <v>1.7766401243038056E-2</v>
      </c>
      <c r="AU43">
        <f t="shared" si="18"/>
        <v>6</v>
      </c>
      <c r="AV43">
        <f t="shared" si="19"/>
        <v>2.375</v>
      </c>
      <c r="AW43">
        <v>0.98299242399999898</v>
      </c>
      <c r="AY43">
        <f t="shared" si="20"/>
        <v>6.8667874087298229</v>
      </c>
      <c r="AZ43">
        <f t="shared" si="21"/>
        <v>5.4390562906935731</v>
      </c>
      <c r="BA43">
        <f t="shared" si="22"/>
        <v>2.7195281453467866</v>
      </c>
      <c r="BC43">
        <f t="shared" si="23"/>
        <v>4.3766951399849194E-2</v>
      </c>
      <c r="BD43">
        <f t="shared" si="24"/>
        <v>5.1635255645392335E-2</v>
      </c>
      <c r="BE43">
        <f t="shared" si="25"/>
        <v>2.5817627822696167E-2</v>
      </c>
      <c r="BG43">
        <f t="shared" si="26"/>
        <v>4.9127857765236094E-2</v>
      </c>
      <c r="BH43">
        <f t="shared" si="27"/>
        <v>7.1528614439685556E-2</v>
      </c>
      <c r="BI43">
        <f t="shared" si="28"/>
        <v>3.5764307219842778E-2</v>
      </c>
      <c r="BK43">
        <f t="shared" si="29"/>
        <v>1.8073792645057124E-2</v>
      </c>
      <c r="BL43">
        <f t="shared" si="30"/>
        <v>2.5274997302333211E-2</v>
      </c>
      <c r="BM43">
        <f t="shared" si="31"/>
        <v>1.2637498651166605E-2</v>
      </c>
      <c r="BO43">
        <f t="shared" si="32"/>
        <v>6.1038110299820643</v>
      </c>
      <c r="BP43">
        <f t="shared" si="33"/>
        <v>2.6457513110645907</v>
      </c>
      <c r="BQ43">
        <f t="shared" si="34"/>
        <v>1.3228756555322954</v>
      </c>
      <c r="BS43">
        <f t="shared" si="35"/>
        <v>2.4160918660345674</v>
      </c>
      <c r="BT43">
        <f t="shared" si="36"/>
        <v>0.75</v>
      </c>
      <c r="BU43">
        <f t="shared" si="37"/>
        <v>0.375</v>
      </c>
      <c r="BX43">
        <f t="shared" si="38"/>
        <v>5</v>
      </c>
      <c r="BY43">
        <v>1364.7349999999999</v>
      </c>
      <c r="BZ43">
        <f t="shared" si="39"/>
        <v>3.6637149336684414E-3</v>
      </c>
      <c r="CA43">
        <f t="shared" si="40"/>
        <v>3.990620106662862E-3</v>
      </c>
      <c r="CB43">
        <f t="shared" si="41"/>
        <v>4.0596651705861629E-3</v>
      </c>
    </row>
    <row r="44" spans="1:80" x14ac:dyDescent="0.25">
      <c r="A44" t="s">
        <v>52</v>
      </c>
      <c r="B44">
        <v>60.9</v>
      </c>
      <c r="C44">
        <v>7.7990000000000004</v>
      </c>
      <c r="D44" s="1">
        <v>2.8250000000000001E-6</v>
      </c>
      <c r="E44">
        <v>240</v>
      </c>
      <c r="G44">
        <v>2</v>
      </c>
      <c r="H44">
        <v>2</v>
      </c>
      <c r="I44">
        <v>0</v>
      </c>
      <c r="J44">
        <v>1</v>
      </c>
      <c r="K44">
        <v>0</v>
      </c>
      <c r="L44">
        <v>0</v>
      </c>
      <c r="M44" t="s">
        <v>11</v>
      </c>
      <c r="N44">
        <v>1</v>
      </c>
      <c r="O44">
        <v>6</v>
      </c>
      <c r="P44">
        <v>2</v>
      </c>
      <c r="Q44">
        <v>0</v>
      </c>
      <c r="R44">
        <v>1</v>
      </c>
      <c r="S44">
        <v>1</v>
      </c>
      <c r="T44" t="s">
        <v>11</v>
      </c>
      <c r="U44">
        <v>12</v>
      </c>
      <c r="V44">
        <v>33</v>
      </c>
      <c r="W44">
        <v>5</v>
      </c>
      <c r="X44">
        <v>7</v>
      </c>
      <c r="Y44">
        <v>5</v>
      </c>
      <c r="Z44">
        <v>3</v>
      </c>
      <c r="AA44" t="s">
        <v>11</v>
      </c>
      <c r="AB44">
        <v>40</v>
      </c>
      <c r="AC44">
        <f t="shared" si="2"/>
        <v>133</v>
      </c>
      <c r="AD44">
        <f t="shared" si="3"/>
        <v>1345.1</v>
      </c>
      <c r="AE44">
        <f t="shared" si="4"/>
        <v>330.6</v>
      </c>
      <c r="AF44">
        <f t="shared" si="5"/>
        <v>111.6</v>
      </c>
      <c r="AG44">
        <f t="shared" si="6"/>
        <v>120.2</v>
      </c>
      <c r="AH44">
        <f t="shared" si="7"/>
        <v>107.5</v>
      </c>
      <c r="AI44">
        <f t="shared" si="8"/>
        <v>12</v>
      </c>
      <c r="AJ44">
        <f t="shared" si="9"/>
        <v>2.4533491933685231E-2</v>
      </c>
      <c r="AK44">
        <f t="shared" si="10"/>
        <v>1.5124016938898971E-2</v>
      </c>
      <c r="AL44">
        <f t="shared" si="11"/>
        <v>6.2724014336917572E-2</v>
      </c>
      <c r="AM44">
        <f t="shared" si="12"/>
        <v>5</v>
      </c>
      <c r="AN44">
        <f t="shared" si="13"/>
        <v>3</v>
      </c>
      <c r="AP44">
        <f t="shared" si="42"/>
        <v>7.8109999999999831</v>
      </c>
      <c r="AQ44">
        <f t="shared" si="14"/>
        <v>6.5</v>
      </c>
      <c r="AR44">
        <f t="shared" si="15"/>
        <v>2.486915775755209E-2</v>
      </c>
      <c r="AS44">
        <f t="shared" si="16"/>
        <v>2.0650528285685268E-2</v>
      </c>
      <c r="AT44">
        <f t="shared" si="17"/>
        <v>3.5437430424066427E-2</v>
      </c>
      <c r="AU44">
        <f t="shared" si="18"/>
        <v>6</v>
      </c>
      <c r="AV44">
        <f t="shared" si="19"/>
        <v>1.75</v>
      </c>
      <c r="AW44">
        <v>0.98309846400000023</v>
      </c>
      <c r="AY44">
        <f t="shared" si="20"/>
        <v>6.6117487088251607</v>
      </c>
      <c r="AZ44">
        <f t="shared" si="21"/>
        <v>4.6547466812563139</v>
      </c>
      <c r="BA44">
        <f t="shared" si="22"/>
        <v>2.3273733406281569</v>
      </c>
      <c r="BC44">
        <f t="shared" si="23"/>
        <v>2.5296711029702192E-2</v>
      </c>
      <c r="BD44">
        <f t="shared" si="24"/>
        <v>2.0582304608882093E-2</v>
      </c>
      <c r="BE44">
        <f t="shared" si="25"/>
        <v>1.0291152304441047E-2</v>
      </c>
      <c r="BG44">
        <f t="shared" si="26"/>
        <v>2.1005554419913388E-2</v>
      </c>
      <c r="BH44">
        <f t="shared" si="27"/>
        <v>1.6284807502416135E-2</v>
      </c>
      <c r="BI44">
        <f t="shared" si="28"/>
        <v>8.1424037512080674E-3</v>
      </c>
      <c r="BK44">
        <f t="shared" si="29"/>
        <v>3.604667459236964E-2</v>
      </c>
      <c r="BL44">
        <f t="shared" si="30"/>
        <v>2.8004037449713821E-2</v>
      </c>
      <c r="BM44">
        <f t="shared" si="31"/>
        <v>1.400201872485691E-2</v>
      </c>
      <c r="BO44">
        <f t="shared" si="32"/>
        <v>6.103152654300148</v>
      </c>
      <c r="BP44">
        <f t="shared" si="33"/>
        <v>2.6457513110645907</v>
      </c>
      <c r="BQ44">
        <f t="shared" si="34"/>
        <v>1.3228756555322954</v>
      </c>
      <c r="BS44">
        <f t="shared" si="35"/>
        <v>1.7800861908375432</v>
      </c>
      <c r="BT44">
        <f t="shared" si="36"/>
        <v>2.0615528128088303</v>
      </c>
      <c r="BU44">
        <f t="shared" si="37"/>
        <v>1.0307764064044151</v>
      </c>
      <c r="BX44">
        <f t="shared" si="38"/>
        <v>0</v>
      </c>
      <c r="BY44">
        <v>1345.1</v>
      </c>
      <c r="BZ44">
        <f t="shared" si="39"/>
        <v>0</v>
      </c>
      <c r="CA44">
        <f t="shared" si="40"/>
        <v>1.2250736560314233E-3</v>
      </c>
      <c r="CB44">
        <f t="shared" si="41"/>
        <v>1.2461352559202279E-3</v>
      </c>
    </row>
    <row r="45" spans="1:80" x14ac:dyDescent="0.25">
      <c r="A45" t="s">
        <v>53</v>
      </c>
      <c r="B45">
        <v>60.9</v>
      </c>
      <c r="C45">
        <v>7.8198999999999996</v>
      </c>
      <c r="D45" s="1">
        <v>2.7319999999999998E-6</v>
      </c>
      <c r="E45">
        <v>240</v>
      </c>
      <c r="G45">
        <v>1</v>
      </c>
      <c r="H45">
        <v>2</v>
      </c>
      <c r="I45">
        <v>2</v>
      </c>
      <c r="J45">
        <v>0</v>
      </c>
      <c r="K45">
        <v>0</v>
      </c>
      <c r="L45">
        <v>2</v>
      </c>
      <c r="M45" t="s">
        <v>11</v>
      </c>
      <c r="N45">
        <v>2</v>
      </c>
      <c r="O45">
        <v>4</v>
      </c>
      <c r="P45">
        <v>1</v>
      </c>
      <c r="Q45">
        <v>3</v>
      </c>
      <c r="R45">
        <v>1</v>
      </c>
      <c r="S45">
        <v>0</v>
      </c>
      <c r="T45" t="s">
        <v>11</v>
      </c>
      <c r="U45">
        <v>10</v>
      </c>
      <c r="V45">
        <v>27</v>
      </c>
      <c r="W45">
        <v>7.5</v>
      </c>
      <c r="X45">
        <v>5</v>
      </c>
      <c r="Y45">
        <v>5.5</v>
      </c>
      <c r="Z45">
        <v>5</v>
      </c>
      <c r="AA45" t="s">
        <v>11</v>
      </c>
      <c r="AB45">
        <v>41</v>
      </c>
      <c r="AC45">
        <f t="shared" si="2"/>
        <v>131.39999999999998</v>
      </c>
      <c r="AD45">
        <f t="shared" si="3"/>
        <v>1325.4649999999999</v>
      </c>
      <c r="AE45">
        <f t="shared" si="4"/>
        <v>325.84000000000003</v>
      </c>
      <c r="AF45">
        <f t="shared" si="5"/>
        <v>111.29</v>
      </c>
      <c r="AG45">
        <f t="shared" si="6"/>
        <v>121.655</v>
      </c>
      <c r="AH45">
        <f t="shared" si="7"/>
        <v>108.82499999999999</v>
      </c>
      <c r="AI45">
        <f t="shared" si="8"/>
        <v>10</v>
      </c>
      <c r="AJ45">
        <f t="shared" si="9"/>
        <v>2.0370209699992078E-2</v>
      </c>
      <c r="AK45">
        <f t="shared" si="10"/>
        <v>2.3017431868401668E-2</v>
      </c>
      <c r="AL45">
        <f t="shared" si="11"/>
        <v>4.4927666457004217E-2</v>
      </c>
      <c r="AM45">
        <f t="shared" si="12"/>
        <v>5.5</v>
      </c>
      <c r="AN45">
        <f t="shared" si="13"/>
        <v>5</v>
      </c>
      <c r="AP45">
        <f t="shared" si="42"/>
        <v>7.8309999999999826</v>
      </c>
      <c r="AQ45">
        <f t="shared" si="14"/>
        <v>7</v>
      </c>
      <c r="AR45">
        <f t="shared" si="15"/>
        <v>3.7984116842602125E-2</v>
      </c>
      <c r="AS45">
        <f t="shared" si="16"/>
        <v>3.8400082582917251E-2</v>
      </c>
      <c r="AT45">
        <f t="shared" si="17"/>
        <v>2.3714080350889219E-2</v>
      </c>
      <c r="AU45">
        <f t="shared" si="18"/>
        <v>4.5</v>
      </c>
      <c r="AV45">
        <f t="shared" si="19"/>
        <v>2.75</v>
      </c>
      <c r="AW45">
        <v>0.9831069759999993</v>
      </c>
      <c r="AY45">
        <f t="shared" si="20"/>
        <v>7.1202831135235529</v>
      </c>
      <c r="AZ45">
        <f t="shared" si="21"/>
        <v>3.1622776601683795</v>
      </c>
      <c r="BA45">
        <f t="shared" si="22"/>
        <v>1.5811388300841898</v>
      </c>
      <c r="BC45">
        <f t="shared" si="23"/>
        <v>3.8636809390926501E-2</v>
      </c>
      <c r="BD45">
        <f t="shared" si="24"/>
        <v>4.6925986046496893E-2</v>
      </c>
      <c r="BE45">
        <f t="shared" si="25"/>
        <v>2.3462993023248446E-2</v>
      </c>
      <c r="BG45">
        <f t="shared" si="26"/>
        <v>3.9059922796150802E-2</v>
      </c>
      <c r="BH45">
        <f t="shared" si="27"/>
        <v>4.9117563485102655E-2</v>
      </c>
      <c r="BI45">
        <f t="shared" si="28"/>
        <v>2.4558781742551328E-2</v>
      </c>
      <c r="BK45">
        <f t="shared" si="29"/>
        <v>2.4121566553596742E-2</v>
      </c>
      <c r="BL45">
        <f t="shared" si="30"/>
        <v>1.4151062521383038E-2</v>
      </c>
      <c r="BM45">
        <f t="shared" si="31"/>
        <v>7.0755312606915191E-3</v>
      </c>
      <c r="BO45">
        <f t="shared" si="32"/>
        <v>4.5773248586937125</v>
      </c>
      <c r="BP45">
        <f t="shared" si="33"/>
        <v>1.3228756555322954</v>
      </c>
      <c r="BQ45">
        <f t="shared" si="34"/>
        <v>0.66143782776614768</v>
      </c>
      <c r="BS45">
        <f t="shared" si="35"/>
        <v>2.7972540803128245</v>
      </c>
      <c r="BT45">
        <f t="shared" si="36"/>
        <v>2.6299556396765835</v>
      </c>
      <c r="BU45">
        <f t="shared" si="37"/>
        <v>1.3149778198382918</v>
      </c>
      <c r="BX45">
        <f t="shared" si="38"/>
        <v>0.66666666666666674</v>
      </c>
      <c r="BY45">
        <v>1325.4649999999999</v>
      </c>
      <c r="BZ45">
        <f t="shared" si="39"/>
        <v>5.0296814074054521E-4</v>
      </c>
      <c r="CA45">
        <f t="shared" si="40"/>
        <v>6.460855610379638E-3</v>
      </c>
      <c r="CB45">
        <f t="shared" si="41"/>
        <v>6.5718744430714347E-3</v>
      </c>
    </row>
    <row r="46" spans="1:80" x14ac:dyDescent="0.25">
      <c r="A46" t="s">
        <v>54</v>
      </c>
      <c r="B46">
        <v>60.9</v>
      </c>
      <c r="C46">
        <v>7.8407999999999998</v>
      </c>
      <c r="D46" s="1">
        <v>2.7E-6</v>
      </c>
      <c r="E46">
        <v>240</v>
      </c>
      <c r="G46">
        <v>1</v>
      </c>
      <c r="H46">
        <v>1</v>
      </c>
      <c r="I46">
        <v>0</v>
      </c>
      <c r="J46">
        <v>0</v>
      </c>
      <c r="K46">
        <v>0</v>
      </c>
      <c r="L46">
        <v>0</v>
      </c>
      <c r="M46" t="s">
        <v>11</v>
      </c>
      <c r="N46">
        <v>5</v>
      </c>
      <c r="O46">
        <v>4</v>
      </c>
      <c r="P46">
        <v>1</v>
      </c>
      <c r="Q46">
        <v>1</v>
      </c>
      <c r="R46">
        <v>2</v>
      </c>
      <c r="S46">
        <v>1</v>
      </c>
      <c r="T46" t="s">
        <v>11</v>
      </c>
      <c r="U46">
        <v>12.5</v>
      </c>
      <c r="V46">
        <v>29</v>
      </c>
      <c r="W46">
        <v>5</v>
      </c>
      <c r="X46">
        <v>3.5</v>
      </c>
      <c r="Y46">
        <v>7</v>
      </c>
      <c r="Z46">
        <v>5.5</v>
      </c>
      <c r="AA46" t="s">
        <v>11</v>
      </c>
      <c r="AB46">
        <v>42</v>
      </c>
      <c r="AC46">
        <f t="shared" si="2"/>
        <v>129.80000000000001</v>
      </c>
      <c r="AD46">
        <f t="shared" si="3"/>
        <v>1305.83</v>
      </c>
      <c r="AE46">
        <f t="shared" si="4"/>
        <v>321.08000000000004</v>
      </c>
      <c r="AF46">
        <f t="shared" si="5"/>
        <v>110.98</v>
      </c>
      <c r="AG46">
        <f t="shared" si="6"/>
        <v>123.11</v>
      </c>
      <c r="AH46">
        <f t="shared" si="7"/>
        <v>110.15</v>
      </c>
      <c r="AI46">
        <f t="shared" si="8"/>
        <v>12.5</v>
      </c>
      <c r="AJ46">
        <f t="shared" si="9"/>
        <v>2.220809753183799E-2</v>
      </c>
      <c r="AK46">
        <f t="shared" si="10"/>
        <v>1.55724430048586E-2</v>
      </c>
      <c r="AL46">
        <f t="shared" si="11"/>
        <v>3.1537213912416651E-2</v>
      </c>
      <c r="AM46">
        <f t="shared" si="12"/>
        <v>7</v>
      </c>
      <c r="AN46">
        <f t="shared" si="13"/>
        <v>5.5</v>
      </c>
      <c r="AP46">
        <f t="shared" si="42"/>
        <v>7.8509999999999822</v>
      </c>
      <c r="AQ46">
        <f t="shared" si="14"/>
        <v>6.625</v>
      </c>
      <c r="AR46">
        <f t="shared" si="15"/>
        <v>3.1518574165012483E-2</v>
      </c>
      <c r="AS46">
        <f t="shared" si="16"/>
        <v>2.2380864686514079E-2</v>
      </c>
      <c r="AT46">
        <f t="shared" si="17"/>
        <v>1.3995109952467281E-2</v>
      </c>
      <c r="AU46">
        <f t="shared" si="18"/>
        <v>4.333333333333333</v>
      </c>
      <c r="AV46">
        <f t="shared" si="19"/>
        <v>3.375</v>
      </c>
      <c r="AW46">
        <v>0.98303094399999935</v>
      </c>
      <c r="AY46">
        <f t="shared" si="20"/>
        <v>6.7393605872085391</v>
      </c>
      <c r="AZ46">
        <f t="shared" si="21"/>
        <v>4.5711960506341587</v>
      </c>
      <c r="BA46">
        <f t="shared" si="22"/>
        <v>2.2855980253170793</v>
      </c>
      <c r="BC46">
        <f t="shared" si="23"/>
        <v>3.2062647017765192E-2</v>
      </c>
      <c r="BD46">
        <f t="shared" si="24"/>
        <v>2.8621974998278066E-2</v>
      </c>
      <c r="BE46">
        <f t="shared" si="25"/>
        <v>1.4310987499139033E-2</v>
      </c>
      <c r="BG46">
        <f t="shared" si="26"/>
        <v>2.2767202622783454E-2</v>
      </c>
      <c r="BH46">
        <f t="shared" si="27"/>
        <v>1.6458627145893252E-2</v>
      </c>
      <c r="BI46">
        <f t="shared" si="28"/>
        <v>8.2293135729466262E-3</v>
      </c>
      <c r="BK46">
        <f t="shared" si="29"/>
        <v>1.4236693196574786E-2</v>
      </c>
      <c r="BL46">
        <f t="shared" si="30"/>
        <v>2.1438042550057237E-2</v>
      </c>
      <c r="BM46">
        <f t="shared" si="31"/>
        <v>1.0719021275028618E-2</v>
      </c>
      <c r="BO46">
        <f t="shared" si="32"/>
        <v>4.4081352268533838</v>
      </c>
      <c r="BP46">
        <f t="shared" si="33"/>
        <v>2.7537852736430506</v>
      </c>
      <c r="BQ46">
        <f t="shared" si="34"/>
        <v>1.3768926368215253</v>
      </c>
      <c r="BS46">
        <f t="shared" si="35"/>
        <v>3.4332591670685009</v>
      </c>
      <c r="BT46">
        <f t="shared" si="36"/>
        <v>1.4930394055974097</v>
      </c>
      <c r="BU46">
        <f t="shared" si="37"/>
        <v>0.74651970279870483</v>
      </c>
      <c r="BX46">
        <f t="shared" si="38"/>
        <v>-0.33333333333333326</v>
      </c>
      <c r="BY46">
        <v>1305.83</v>
      </c>
      <c r="BZ46">
        <f t="shared" si="39"/>
        <v>-2.5526548887170095E-4</v>
      </c>
      <c r="CA46">
        <f t="shared" si="40"/>
        <v>1.0858109752532239E-3</v>
      </c>
      <c r="CB46">
        <f t="shared" si="41"/>
        <v>1.1045542176271763E-3</v>
      </c>
    </row>
    <row r="47" spans="1:80" x14ac:dyDescent="0.25">
      <c r="A47" t="s">
        <v>55</v>
      </c>
      <c r="B47">
        <v>60.9</v>
      </c>
      <c r="C47">
        <v>7.8608000000000002</v>
      </c>
      <c r="D47" s="1">
        <v>2.9059999999999998E-6</v>
      </c>
      <c r="E47">
        <v>240</v>
      </c>
      <c r="G47">
        <v>3</v>
      </c>
      <c r="H47">
        <v>1</v>
      </c>
      <c r="I47">
        <v>0</v>
      </c>
      <c r="J47">
        <v>0</v>
      </c>
      <c r="K47">
        <v>2</v>
      </c>
      <c r="L47">
        <v>1</v>
      </c>
      <c r="M47" t="s">
        <v>11</v>
      </c>
      <c r="N47">
        <v>2</v>
      </c>
      <c r="O47">
        <v>6</v>
      </c>
      <c r="P47">
        <v>1</v>
      </c>
      <c r="Q47">
        <v>1</v>
      </c>
      <c r="R47">
        <v>3</v>
      </c>
      <c r="S47">
        <v>0</v>
      </c>
      <c r="T47" t="s">
        <v>11</v>
      </c>
      <c r="U47">
        <v>14</v>
      </c>
      <c r="V47">
        <v>22</v>
      </c>
      <c r="W47">
        <v>4</v>
      </c>
      <c r="X47">
        <v>4</v>
      </c>
      <c r="Y47">
        <v>6.5</v>
      </c>
      <c r="Z47">
        <v>6</v>
      </c>
      <c r="AA47" t="s">
        <v>11</v>
      </c>
      <c r="AB47">
        <v>43</v>
      </c>
      <c r="AC47">
        <f t="shared" si="2"/>
        <v>128.19999999999999</v>
      </c>
      <c r="AD47">
        <f t="shared" si="3"/>
        <v>1286.1949999999999</v>
      </c>
      <c r="AE47">
        <f t="shared" si="4"/>
        <v>316.32000000000005</v>
      </c>
      <c r="AF47">
        <f t="shared" si="5"/>
        <v>110.67</v>
      </c>
      <c r="AG47">
        <f t="shared" si="6"/>
        <v>124.565</v>
      </c>
      <c r="AH47">
        <f t="shared" si="7"/>
        <v>111.47499999999999</v>
      </c>
      <c r="AI47">
        <f t="shared" si="8"/>
        <v>14</v>
      </c>
      <c r="AJ47">
        <f t="shared" si="9"/>
        <v>1.7104715847907976E-2</v>
      </c>
      <c r="AK47">
        <f t="shared" si="10"/>
        <v>1.2645422357106726E-2</v>
      </c>
      <c r="AL47">
        <f t="shared" si="11"/>
        <v>3.6143489653926088E-2</v>
      </c>
      <c r="AM47">
        <f t="shared" si="12"/>
        <v>6.5</v>
      </c>
      <c r="AN47">
        <f t="shared" si="13"/>
        <v>6</v>
      </c>
      <c r="AP47">
        <f t="shared" si="42"/>
        <v>7.8709999999999818</v>
      </c>
      <c r="AQ47">
        <f t="shared" si="14"/>
        <v>7</v>
      </c>
      <c r="AR47">
        <f t="shared" si="15"/>
        <v>2.2881666620824311E-2</v>
      </c>
      <c r="AS47">
        <f t="shared" si="16"/>
        <v>2.3729249210478455E-2</v>
      </c>
      <c r="AT47">
        <f t="shared" si="17"/>
        <v>3.3341587655660324E-2</v>
      </c>
      <c r="AU47">
        <f t="shared" si="18"/>
        <v>3.8333333333333335</v>
      </c>
      <c r="AV47">
        <f t="shared" si="19"/>
        <v>2.625</v>
      </c>
      <c r="AW47">
        <v>0.98288618399999983</v>
      </c>
      <c r="AY47">
        <f t="shared" si="20"/>
        <v>7.1218825881878516</v>
      </c>
      <c r="AZ47">
        <f t="shared" si="21"/>
        <v>5.5976185412488881</v>
      </c>
      <c r="BA47">
        <f t="shared" si="22"/>
        <v>2.7988092706244441</v>
      </c>
      <c r="BC47">
        <f t="shared" si="23"/>
        <v>2.3280077585081119E-2</v>
      </c>
      <c r="BD47">
        <f t="shared" si="24"/>
        <v>2.1131034698808261E-2</v>
      </c>
      <c r="BE47">
        <f t="shared" si="25"/>
        <v>1.0565517349404131E-2</v>
      </c>
      <c r="BG47">
        <f t="shared" si="26"/>
        <v>2.4142418111839547E-2</v>
      </c>
      <c r="BH47">
        <f t="shared" si="27"/>
        <v>1.7739706955643222E-2</v>
      </c>
      <c r="BI47">
        <f t="shared" si="28"/>
        <v>8.8698534778216109E-3</v>
      </c>
      <c r="BK47">
        <f t="shared" si="29"/>
        <v>3.3922124655340898E-2</v>
      </c>
      <c r="BL47">
        <f t="shared" si="30"/>
        <v>3.4824168527677543E-2</v>
      </c>
      <c r="BM47">
        <f t="shared" si="31"/>
        <v>1.7412084263838772E-2</v>
      </c>
      <c r="BO47">
        <f t="shared" si="32"/>
        <v>3.9000785601981094</v>
      </c>
      <c r="BP47">
        <f t="shared" si="33"/>
        <v>2.3629078131263039</v>
      </c>
      <c r="BQ47">
        <f t="shared" si="34"/>
        <v>1.181453906563152</v>
      </c>
      <c r="BS47">
        <f t="shared" si="35"/>
        <v>2.6707059705704443</v>
      </c>
      <c r="BT47">
        <f t="shared" si="36"/>
        <v>2.6887109674836132</v>
      </c>
      <c r="BU47">
        <f t="shared" si="37"/>
        <v>1.3443554837418066</v>
      </c>
      <c r="BX47">
        <f t="shared" si="38"/>
        <v>-1</v>
      </c>
      <c r="BY47">
        <v>1286.1949999999999</v>
      </c>
      <c r="BZ47">
        <f t="shared" si="39"/>
        <v>-7.7748708399581713E-4</v>
      </c>
      <c r="CA47">
        <f t="shared" si="40"/>
        <v>4.9244083377405156E-4</v>
      </c>
      <c r="CB47">
        <f t="shared" si="41"/>
        <v>5.0101511425258943E-4</v>
      </c>
    </row>
    <row r="48" spans="1:80" x14ac:dyDescent="0.25">
      <c r="A48" t="s">
        <v>56</v>
      </c>
      <c r="B48">
        <v>60.9</v>
      </c>
      <c r="C48">
        <v>7.8784000000000001</v>
      </c>
      <c r="D48" s="1">
        <v>2.9119999999999998E-6</v>
      </c>
      <c r="E48">
        <v>240</v>
      </c>
      <c r="G48">
        <v>1</v>
      </c>
      <c r="H48">
        <v>4</v>
      </c>
      <c r="I48">
        <v>1</v>
      </c>
      <c r="J48">
        <v>0</v>
      </c>
      <c r="K48">
        <v>0</v>
      </c>
      <c r="L48">
        <v>-0.5</v>
      </c>
      <c r="M48" t="s">
        <v>11</v>
      </c>
      <c r="N48">
        <v>0</v>
      </c>
      <c r="O48">
        <v>3</v>
      </c>
      <c r="P48">
        <v>3</v>
      </c>
      <c r="Q48">
        <v>1</v>
      </c>
      <c r="R48">
        <v>3</v>
      </c>
      <c r="S48">
        <v>0</v>
      </c>
      <c r="T48" t="s">
        <v>11</v>
      </c>
      <c r="U48">
        <v>4</v>
      </c>
      <c r="V48">
        <v>40</v>
      </c>
      <c r="W48">
        <v>7</v>
      </c>
      <c r="X48">
        <v>6</v>
      </c>
      <c r="Y48">
        <v>10</v>
      </c>
      <c r="Z48">
        <v>7.5</v>
      </c>
      <c r="AA48" t="s">
        <v>11</v>
      </c>
      <c r="AB48">
        <v>44</v>
      </c>
      <c r="AC48">
        <f t="shared" si="2"/>
        <v>126.6</v>
      </c>
      <c r="AD48">
        <f t="shared" si="3"/>
        <v>1266.56</v>
      </c>
      <c r="AE48">
        <f t="shared" si="4"/>
        <v>311.56</v>
      </c>
      <c r="AF48">
        <f t="shared" si="5"/>
        <v>110.36</v>
      </c>
      <c r="AG48">
        <f t="shared" si="6"/>
        <v>126.02000000000001</v>
      </c>
      <c r="AH48">
        <f t="shared" si="7"/>
        <v>112.8</v>
      </c>
      <c r="AI48">
        <f t="shared" si="8"/>
        <v>4</v>
      </c>
      <c r="AJ48">
        <f t="shared" si="9"/>
        <v>3.1581606872157657E-2</v>
      </c>
      <c r="AK48">
        <f t="shared" si="10"/>
        <v>2.2467582488124277E-2</v>
      </c>
      <c r="AL48">
        <f t="shared" si="11"/>
        <v>5.4367524465386008E-2</v>
      </c>
      <c r="AM48">
        <f t="shared" si="12"/>
        <v>10</v>
      </c>
      <c r="AN48">
        <f t="shared" si="13"/>
        <v>7.5</v>
      </c>
      <c r="AP48">
        <f t="shared" si="42"/>
        <v>7.8909999999999814</v>
      </c>
      <c r="AQ48">
        <f t="shared" si="14"/>
        <v>4</v>
      </c>
      <c r="AR48">
        <f t="shared" si="15"/>
        <v>2.790203299074432E-2</v>
      </c>
      <c r="AS48">
        <f t="shared" si="16"/>
        <v>1.2574206677390457E-2</v>
      </c>
      <c r="AT48">
        <f t="shared" si="17"/>
        <v>3.075997996021132E-2</v>
      </c>
      <c r="AU48">
        <f t="shared" si="18"/>
        <v>5</v>
      </c>
      <c r="AV48">
        <f t="shared" si="19"/>
        <v>3.75</v>
      </c>
      <c r="AW48">
        <v>0.98261718899999906</v>
      </c>
      <c r="AY48">
        <f t="shared" si="20"/>
        <v>4.0707612738494481</v>
      </c>
      <c r="AZ48">
        <f t="shared" si="21"/>
        <v>2.1602468994692869</v>
      </c>
      <c r="BA48">
        <f t="shared" si="22"/>
        <v>1.0801234497346435</v>
      </c>
      <c r="BC48">
        <f t="shared" si="23"/>
        <v>2.8395628840097917E-2</v>
      </c>
      <c r="BD48">
        <f t="shared" si="24"/>
        <v>1.9822373308428471E-2</v>
      </c>
      <c r="BE48">
        <f t="shared" si="25"/>
        <v>9.9111866542142355E-3</v>
      </c>
      <c r="BG48">
        <f t="shared" si="26"/>
        <v>1.2796648397925053E-2</v>
      </c>
      <c r="BH48">
        <f t="shared" si="27"/>
        <v>9.4887513219820783E-3</v>
      </c>
      <c r="BI48">
        <f t="shared" si="28"/>
        <v>4.7443756609910391E-3</v>
      </c>
      <c r="BK48">
        <f t="shared" si="29"/>
        <v>3.130413380160333E-2</v>
      </c>
      <c r="BL48">
        <f t="shared" si="30"/>
        <v>2.3661269338288108E-2</v>
      </c>
      <c r="BM48">
        <f t="shared" si="31"/>
        <v>1.1830634669144054E-2</v>
      </c>
      <c r="BO48">
        <f t="shared" si="32"/>
        <v>5.0884515923118103</v>
      </c>
      <c r="BP48">
        <f t="shared" si="33"/>
        <v>4.358898943540674</v>
      </c>
      <c r="BQ48">
        <f t="shared" si="34"/>
        <v>2.179449471770337</v>
      </c>
      <c r="BS48">
        <f t="shared" si="35"/>
        <v>3.8163386942338575</v>
      </c>
      <c r="BT48">
        <f t="shared" si="36"/>
        <v>3.2274861218395139</v>
      </c>
      <c r="BU48">
        <f t="shared" si="37"/>
        <v>1.6137430609197569</v>
      </c>
      <c r="BX48">
        <f t="shared" si="38"/>
        <v>3</v>
      </c>
      <c r="BY48">
        <v>1266.56</v>
      </c>
      <c r="BZ48">
        <f t="shared" si="39"/>
        <v>2.3686205154118244E-3</v>
      </c>
      <c r="CA48">
        <f t="shared" si="40"/>
        <v>2.6805597467060146E-3</v>
      </c>
      <c r="CB48">
        <f t="shared" si="41"/>
        <v>2.7279797022826324E-3</v>
      </c>
    </row>
    <row r="49" spans="1:80" x14ac:dyDescent="0.25">
      <c r="A49" t="s">
        <v>57</v>
      </c>
      <c r="B49">
        <v>60.9</v>
      </c>
      <c r="C49">
        <v>7.8983999999999996</v>
      </c>
      <c r="D49" s="1">
        <v>2.8779999999999998E-6</v>
      </c>
      <c r="E49">
        <v>240</v>
      </c>
      <c r="G49">
        <v>1</v>
      </c>
      <c r="H49">
        <v>3</v>
      </c>
      <c r="I49">
        <v>0</v>
      </c>
      <c r="J49">
        <v>0</v>
      </c>
      <c r="K49">
        <v>1</v>
      </c>
      <c r="L49">
        <v>0</v>
      </c>
      <c r="M49" t="s">
        <v>11</v>
      </c>
      <c r="N49">
        <v>1</v>
      </c>
      <c r="O49">
        <v>3</v>
      </c>
      <c r="P49">
        <v>1</v>
      </c>
      <c r="Q49">
        <v>0</v>
      </c>
      <c r="R49">
        <v>0</v>
      </c>
      <c r="S49">
        <v>0</v>
      </c>
      <c r="T49" t="s">
        <v>11</v>
      </c>
      <c r="U49">
        <v>7.5</v>
      </c>
      <c r="V49">
        <v>28</v>
      </c>
      <c r="W49">
        <v>1.5</v>
      </c>
      <c r="X49">
        <v>2</v>
      </c>
      <c r="Y49">
        <v>8</v>
      </c>
      <c r="Z49">
        <v>5</v>
      </c>
      <c r="AA49" t="s">
        <v>11</v>
      </c>
      <c r="AB49">
        <v>45</v>
      </c>
      <c r="AC49">
        <f t="shared" si="2"/>
        <v>125</v>
      </c>
      <c r="AD49">
        <f t="shared" si="3"/>
        <v>1246.925</v>
      </c>
      <c r="AE49">
        <f t="shared" si="4"/>
        <v>306.8</v>
      </c>
      <c r="AF49">
        <f t="shared" si="5"/>
        <v>110.05</v>
      </c>
      <c r="AG49">
        <f t="shared" si="6"/>
        <v>127.47500000000001</v>
      </c>
      <c r="AH49">
        <f t="shared" si="7"/>
        <v>114.125</v>
      </c>
      <c r="AI49">
        <f t="shared" si="8"/>
        <v>7.5</v>
      </c>
      <c r="AJ49">
        <f t="shared" si="9"/>
        <v>2.2455239890129718E-2</v>
      </c>
      <c r="AK49">
        <f t="shared" si="10"/>
        <v>4.8891786179921775E-3</v>
      </c>
      <c r="AL49">
        <f t="shared" si="11"/>
        <v>1.8173557473875512E-2</v>
      </c>
      <c r="AM49">
        <f t="shared" si="12"/>
        <v>8</v>
      </c>
      <c r="AN49">
        <f t="shared" si="13"/>
        <v>5</v>
      </c>
      <c r="AP49">
        <f t="shared" si="42"/>
        <v>7.9109999999999809</v>
      </c>
      <c r="AQ49">
        <f t="shared" si="14"/>
        <v>5.875</v>
      </c>
      <c r="AR49">
        <f t="shared" si="15"/>
        <v>2.9896044509315666E-2</v>
      </c>
      <c r="AS49">
        <f t="shared" si="16"/>
        <v>2.2280661982847609E-2</v>
      </c>
      <c r="AT49">
        <f t="shared" si="17"/>
        <v>2.103530535800819E-2</v>
      </c>
      <c r="AU49">
        <f t="shared" si="18"/>
        <v>5.666666666666667</v>
      </c>
      <c r="AV49">
        <f t="shared" si="19"/>
        <v>3</v>
      </c>
      <c r="AW49">
        <v>0.9823604640000001</v>
      </c>
      <c r="AY49">
        <f t="shared" si="20"/>
        <v>5.980493123754214</v>
      </c>
      <c r="AZ49">
        <f t="shared" si="21"/>
        <v>2.174664725116648</v>
      </c>
      <c r="BA49">
        <f t="shared" si="22"/>
        <v>1.087332362558324</v>
      </c>
      <c r="BC49">
        <f t="shared" si="23"/>
        <v>3.0432866147304217E-2</v>
      </c>
      <c r="BD49">
        <f t="shared" si="24"/>
        <v>3.072222713543345E-2</v>
      </c>
      <c r="BE49">
        <f t="shared" si="25"/>
        <v>1.5361113567716725E-2</v>
      </c>
      <c r="BG49">
        <f t="shared" si="26"/>
        <v>2.268073970742333E-2</v>
      </c>
      <c r="BH49">
        <f t="shared" si="27"/>
        <v>3.0502619962098614E-2</v>
      </c>
      <c r="BI49">
        <f t="shared" si="28"/>
        <v>1.5251309981049307E-2</v>
      </c>
      <c r="BK49">
        <f t="shared" si="29"/>
        <v>2.1413021114832027E-2</v>
      </c>
      <c r="BL49">
        <f t="shared" si="30"/>
        <v>7.5091567278453746E-3</v>
      </c>
      <c r="BM49">
        <f t="shared" si="31"/>
        <v>3.7545783639226873E-3</v>
      </c>
      <c r="BO49">
        <f t="shared" si="32"/>
        <v>5.7684188995076111</v>
      </c>
      <c r="BP49">
        <f t="shared" si="33"/>
        <v>3.2145502536643189</v>
      </c>
      <c r="BQ49">
        <f t="shared" si="34"/>
        <v>1.6072751268321595</v>
      </c>
      <c r="BS49">
        <f t="shared" si="35"/>
        <v>3.0538688291510883</v>
      </c>
      <c r="BT49">
        <f t="shared" si="36"/>
        <v>1.8257418583505538</v>
      </c>
      <c r="BU49">
        <f t="shared" si="37"/>
        <v>0.9128709291752769</v>
      </c>
      <c r="BX49">
        <f t="shared" si="38"/>
        <v>2</v>
      </c>
      <c r="BY49">
        <v>1246.925</v>
      </c>
      <c r="BZ49">
        <f t="shared" si="39"/>
        <v>1.6039457064378371E-3</v>
      </c>
      <c r="CA49">
        <f t="shared" si="40"/>
        <v>5.8374762758355335E-3</v>
      </c>
      <c r="CB49">
        <f t="shared" si="41"/>
        <v>5.9422956132277049E-3</v>
      </c>
    </row>
    <row r="50" spans="1:80" x14ac:dyDescent="0.25">
      <c r="A50" t="s">
        <v>58</v>
      </c>
      <c r="B50">
        <v>60.9</v>
      </c>
      <c r="C50">
        <v>7.9211999999999998</v>
      </c>
      <c r="D50" s="1">
        <v>2.909E-6</v>
      </c>
      <c r="E50">
        <v>240</v>
      </c>
      <c r="G50">
        <v>1</v>
      </c>
      <c r="H50">
        <v>3</v>
      </c>
      <c r="I50">
        <v>1</v>
      </c>
      <c r="J50">
        <v>0</v>
      </c>
      <c r="K50">
        <v>0</v>
      </c>
      <c r="L50">
        <v>1</v>
      </c>
      <c r="M50" t="s">
        <v>11</v>
      </c>
      <c r="N50">
        <v>1</v>
      </c>
      <c r="O50">
        <v>5</v>
      </c>
      <c r="P50">
        <v>0</v>
      </c>
      <c r="Q50">
        <v>0</v>
      </c>
      <c r="R50">
        <v>4</v>
      </c>
      <c r="S50">
        <v>1</v>
      </c>
      <c r="T50" t="s">
        <v>11</v>
      </c>
      <c r="U50">
        <v>11</v>
      </c>
      <c r="V50">
        <v>27</v>
      </c>
      <c r="W50">
        <v>9</v>
      </c>
      <c r="X50">
        <v>3.5</v>
      </c>
      <c r="Y50">
        <v>10</v>
      </c>
      <c r="Z50">
        <v>5</v>
      </c>
      <c r="AA50" t="s">
        <v>11</v>
      </c>
      <c r="AB50">
        <v>46</v>
      </c>
      <c r="AC50">
        <f t="shared" si="2"/>
        <v>123.39999999999999</v>
      </c>
      <c r="AD50">
        <f t="shared" si="3"/>
        <v>1227.29</v>
      </c>
      <c r="AE50">
        <f t="shared" si="4"/>
        <v>302.04000000000002</v>
      </c>
      <c r="AF50">
        <f t="shared" si="5"/>
        <v>109.74</v>
      </c>
      <c r="AG50">
        <f t="shared" si="6"/>
        <v>128.93</v>
      </c>
      <c r="AH50">
        <f t="shared" si="7"/>
        <v>115.44999999999999</v>
      </c>
      <c r="AI50">
        <f t="shared" si="8"/>
        <v>11</v>
      </c>
      <c r="AJ50">
        <f t="shared" si="9"/>
        <v>2.199969037472806E-2</v>
      </c>
      <c r="AK50">
        <f t="shared" si="10"/>
        <v>2.9797377830750892E-2</v>
      </c>
      <c r="AL50">
        <f t="shared" si="11"/>
        <v>3.1893566611991983E-2</v>
      </c>
      <c r="AM50">
        <f t="shared" si="12"/>
        <v>10</v>
      </c>
      <c r="AN50">
        <f t="shared" si="13"/>
        <v>5</v>
      </c>
      <c r="AP50">
        <f t="shared" si="42"/>
        <v>7.9309999999999805</v>
      </c>
      <c r="AQ50">
        <f t="shared" si="14"/>
        <v>5.125</v>
      </c>
      <c r="AR50">
        <f t="shared" si="15"/>
        <v>3.5868960090141351E-2</v>
      </c>
      <c r="AS50">
        <f t="shared" si="16"/>
        <v>3.3710902101883475E-2</v>
      </c>
      <c r="AT50">
        <f t="shared" si="17"/>
        <v>3.3240174241883302E-2</v>
      </c>
      <c r="AU50">
        <f t="shared" si="18"/>
        <v>7.333333333333333</v>
      </c>
      <c r="AV50">
        <f t="shared" si="19"/>
        <v>2.125</v>
      </c>
      <c r="AW50">
        <v>0.98195784900000049</v>
      </c>
      <c r="AY50">
        <f t="shared" si="20"/>
        <v>5.2191649623445269</v>
      </c>
      <c r="AZ50">
        <f t="shared" si="21"/>
        <v>4.25</v>
      </c>
      <c r="BA50">
        <f t="shared" si="22"/>
        <v>2.125</v>
      </c>
      <c r="BC50">
        <f t="shared" si="23"/>
        <v>3.6528003851356079E-2</v>
      </c>
      <c r="BD50">
        <f t="shared" si="24"/>
        <v>3.6790915584339563E-2</v>
      </c>
      <c r="BE50">
        <f t="shared" si="25"/>
        <v>1.8395457792169782E-2</v>
      </c>
      <c r="BG50">
        <f t="shared" si="26"/>
        <v>3.4330294458375939E-2</v>
      </c>
      <c r="BH50">
        <f t="shared" si="27"/>
        <v>3.8183925329982341E-2</v>
      </c>
      <c r="BI50">
        <f t="shared" si="28"/>
        <v>1.909196266499117E-2</v>
      </c>
      <c r="BK50">
        <f t="shared" si="29"/>
        <v>3.3850917608871094E-2</v>
      </c>
      <c r="BL50">
        <f t="shared" si="30"/>
        <v>2.3840776618203122E-2</v>
      </c>
      <c r="BM50">
        <f t="shared" si="31"/>
        <v>1.1920388309101561E-2</v>
      </c>
      <c r="BO50">
        <f t="shared" si="32"/>
        <v>7.4680734420539565</v>
      </c>
      <c r="BP50">
        <f t="shared" si="33"/>
        <v>2.309401076758502</v>
      </c>
      <c r="BQ50">
        <f t="shared" si="34"/>
        <v>1.154700538379251</v>
      </c>
      <c r="BS50">
        <f t="shared" si="35"/>
        <v>2.1640440087769988</v>
      </c>
      <c r="BT50">
        <f t="shared" si="36"/>
        <v>2.3228933107943921</v>
      </c>
      <c r="BU50">
        <f t="shared" si="37"/>
        <v>1.161446655397196</v>
      </c>
      <c r="BX50">
        <f t="shared" si="38"/>
        <v>1.3333333333333333</v>
      </c>
      <c r="BY50">
        <v>1227.29</v>
      </c>
      <c r="BZ50">
        <f t="shared" si="39"/>
        <v>1.0864044629495338E-3</v>
      </c>
      <c r="CA50">
        <f t="shared" si="40"/>
        <v>2.3465138362671156E-3</v>
      </c>
      <c r="CB50">
        <f t="shared" si="41"/>
        <v>2.3896278630052628E-3</v>
      </c>
    </row>
    <row r="51" spans="1:80" x14ac:dyDescent="0.25">
      <c r="A51" t="s">
        <v>59</v>
      </c>
      <c r="B51">
        <v>60.9</v>
      </c>
      <c r="C51">
        <v>7.9398999999999997</v>
      </c>
      <c r="D51" s="1">
        <v>2.8760000000000001E-6</v>
      </c>
      <c r="E51">
        <v>240</v>
      </c>
      <c r="G51">
        <v>0</v>
      </c>
      <c r="H51">
        <v>3</v>
      </c>
      <c r="I51">
        <v>0</v>
      </c>
      <c r="J51">
        <v>0</v>
      </c>
      <c r="K51">
        <v>0</v>
      </c>
      <c r="L51">
        <v>2</v>
      </c>
      <c r="M51" t="s">
        <v>11</v>
      </c>
      <c r="N51">
        <v>2</v>
      </c>
      <c r="O51">
        <v>5</v>
      </c>
      <c r="P51">
        <v>2</v>
      </c>
      <c r="Q51">
        <v>0</v>
      </c>
      <c r="R51">
        <v>3.5</v>
      </c>
      <c r="S51">
        <v>0</v>
      </c>
      <c r="T51" t="s">
        <v>11</v>
      </c>
      <c r="U51">
        <v>8</v>
      </c>
      <c r="V51">
        <v>33</v>
      </c>
      <c r="W51">
        <v>8.5</v>
      </c>
      <c r="X51">
        <v>0.5</v>
      </c>
      <c r="Y51">
        <v>11</v>
      </c>
      <c r="Z51">
        <v>7</v>
      </c>
      <c r="AA51" t="s">
        <v>11</v>
      </c>
      <c r="AB51">
        <v>47</v>
      </c>
      <c r="AC51">
        <f t="shared" si="2"/>
        <v>121.8</v>
      </c>
      <c r="AD51">
        <f t="shared" si="3"/>
        <v>1207.655</v>
      </c>
      <c r="AE51">
        <f t="shared" si="4"/>
        <v>297.27999999999997</v>
      </c>
      <c r="AF51">
        <f t="shared" si="5"/>
        <v>109.43</v>
      </c>
      <c r="AG51">
        <f t="shared" si="6"/>
        <v>130.38499999999999</v>
      </c>
      <c r="AH51">
        <f t="shared" si="7"/>
        <v>116.77500000000001</v>
      </c>
      <c r="AI51">
        <f t="shared" si="8"/>
        <v>8</v>
      </c>
      <c r="AJ51">
        <f t="shared" si="9"/>
        <v>2.732568490173104E-2</v>
      </c>
      <c r="AK51">
        <f t="shared" si="10"/>
        <v>2.8592572658772877E-2</v>
      </c>
      <c r="AL51">
        <f t="shared" si="11"/>
        <v>4.5691309512930637E-3</v>
      </c>
      <c r="AM51">
        <f t="shared" si="12"/>
        <v>11</v>
      </c>
      <c r="AN51">
        <f t="shared" si="13"/>
        <v>7</v>
      </c>
      <c r="AP51">
        <f t="shared" si="42"/>
        <v>7.9509999999999801</v>
      </c>
      <c r="AQ51">
        <f t="shared" si="14"/>
        <v>6.75</v>
      </c>
      <c r="AR51">
        <f t="shared" si="15"/>
        <v>3.7764102101582299E-2</v>
      </c>
      <c r="AS51">
        <f t="shared" si="16"/>
        <v>1.6782436209726716E-2</v>
      </c>
      <c r="AT51">
        <f t="shared" si="17"/>
        <v>1.9181370080884056E-2</v>
      </c>
      <c r="AU51">
        <f t="shared" si="18"/>
        <v>5.166666666666667</v>
      </c>
      <c r="AV51">
        <f t="shared" si="19"/>
        <v>3</v>
      </c>
      <c r="AW51">
        <v>0.98147466399999939</v>
      </c>
      <c r="AY51">
        <f t="shared" si="20"/>
        <v>6.8774062618085106</v>
      </c>
      <c r="AZ51">
        <f t="shared" si="21"/>
        <v>4.2720018726587652</v>
      </c>
      <c r="BA51">
        <f t="shared" si="22"/>
        <v>2.1360009363293826</v>
      </c>
      <c r="BC51">
        <f t="shared" si="23"/>
        <v>3.8476899594814526E-2</v>
      </c>
      <c r="BD51">
        <f t="shared" si="24"/>
        <v>2.7835768261227821E-2</v>
      </c>
      <c r="BE51">
        <f t="shared" si="25"/>
        <v>1.391788413061391E-2</v>
      </c>
      <c r="BG51">
        <f t="shared" si="26"/>
        <v>1.7099204722544652E-2</v>
      </c>
      <c r="BH51">
        <f t="shared" si="27"/>
        <v>1.0294866100992854E-2</v>
      </c>
      <c r="BI51">
        <f t="shared" si="28"/>
        <v>5.1474330504964272E-3</v>
      </c>
      <c r="BK51">
        <f t="shared" si="29"/>
        <v>1.9543418474716804E-2</v>
      </c>
      <c r="BL51">
        <f t="shared" si="30"/>
        <v>1.7016472831879965E-2</v>
      </c>
      <c r="BM51">
        <f t="shared" si="31"/>
        <v>8.5082364159399827E-3</v>
      </c>
      <c r="BO51">
        <f t="shared" si="32"/>
        <v>5.2641875090386137</v>
      </c>
      <c r="BP51">
        <f t="shared" si="33"/>
        <v>5.0579969684978394</v>
      </c>
      <c r="BQ51">
        <f t="shared" si="34"/>
        <v>2.5289984842489197</v>
      </c>
      <c r="BS51">
        <f t="shared" si="35"/>
        <v>3.0566250052482271</v>
      </c>
      <c r="BT51">
        <f t="shared" si="36"/>
        <v>2.70801280154532</v>
      </c>
      <c r="BU51">
        <f t="shared" si="37"/>
        <v>1.35400640077266</v>
      </c>
      <c r="BX51">
        <f t="shared" si="38"/>
        <v>1.3333333333333333</v>
      </c>
      <c r="BY51">
        <v>1207.655</v>
      </c>
      <c r="BZ51">
        <f t="shared" si="39"/>
        <v>1.1040680768376178E-3</v>
      </c>
      <c r="CA51">
        <f t="shared" si="40"/>
        <v>2.9439141454357799E-3</v>
      </c>
      <c r="CB51">
        <f t="shared" si="41"/>
        <v>2.9994805300809901E-3</v>
      </c>
    </row>
    <row r="52" spans="1:80" x14ac:dyDescent="0.25">
      <c r="A52" t="s">
        <v>60</v>
      </c>
      <c r="B52">
        <v>60.9</v>
      </c>
      <c r="C52">
        <v>7.9599000000000002</v>
      </c>
      <c r="D52" s="1">
        <v>2.909E-6</v>
      </c>
      <c r="E52">
        <v>240</v>
      </c>
      <c r="G52">
        <v>3</v>
      </c>
      <c r="H52">
        <v>4</v>
      </c>
      <c r="I52">
        <v>0</v>
      </c>
      <c r="J52">
        <v>0</v>
      </c>
      <c r="K52">
        <v>1</v>
      </c>
      <c r="L52">
        <v>0</v>
      </c>
      <c r="M52" t="s">
        <v>11</v>
      </c>
      <c r="N52">
        <v>6</v>
      </c>
      <c r="O52">
        <v>5</v>
      </c>
      <c r="P52">
        <v>0</v>
      </c>
      <c r="Q52">
        <v>0</v>
      </c>
      <c r="R52">
        <v>1</v>
      </c>
      <c r="S52">
        <v>0</v>
      </c>
      <c r="T52" t="s">
        <v>11</v>
      </c>
      <c r="U52">
        <v>13</v>
      </c>
      <c r="V52">
        <v>31</v>
      </c>
      <c r="W52">
        <v>6</v>
      </c>
      <c r="X52">
        <v>0.5</v>
      </c>
      <c r="Y52">
        <v>6</v>
      </c>
      <c r="Z52">
        <v>3</v>
      </c>
      <c r="AA52" t="s">
        <v>11</v>
      </c>
      <c r="AB52">
        <v>48</v>
      </c>
      <c r="AC52">
        <f t="shared" si="2"/>
        <v>120.19999999999999</v>
      </c>
      <c r="AD52">
        <f t="shared" si="3"/>
        <v>1188.02</v>
      </c>
      <c r="AE52">
        <f t="shared" si="4"/>
        <v>292.52</v>
      </c>
      <c r="AF52">
        <f t="shared" si="5"/>
        <v>109.12</v>
      </c>
      <c r="AG52">
        <f t="shared" si="6"/>
        <v>131.84</v>
      </c>
      <c r="AH52">
        <f t="shared" si="7"/>
        <v>118.1</v>
      </c>
      <c r="AI52">
        <f t="shared" si="8"/>
        <v>13</v>
      </c>
      <c r="AJ52">
        <f t="shared" si="9"/>
        <v>2.6093836804094207E-2</v>
      </c>
      <c r="AK52">
        <f t="shared" si="10"/>
        <v>2.0511418022699304E-2</v>
      </c>
      <c r="AL52">
        <f t="shared" si="11"/>
        <v>4.582111436950146E-3</v>
      </c>
      <c r="AM52">
        <f t="shared" si="12"/>
        <v>6</v>
      </c>
      <c r="AN52">
        <f t="shared" si="13"/>
        <v>3</v>
      </c>
      <c r="AP52">
        <f t="shared" si="42"/>
        <v>7.9709999999999797</v>
      </c>
      <c r="AQ52">
        <f t="shared" si="14"/>
        <v>6.25</v>
      </c>
      <c r="AR52">
        <f t="shared" si="15"/>
        <v>3.9240892335539776E-2</v>
      </c>
      <c r="AS52">
        <f t="shared" si="16"/>
        <v>2.9812161817795634E-2</v>
      </c>
      <c r="AT52">
        <f t="shared" si="17"/>
        <v>3.0406692350983741E-2</v>
      </c>
      <c r="AU52">
        <f t="shared" si="18"/>
        <v>3.3333333333333335</v>
      </c>
      <c r="AV52">
        <f t="shared" si="19"/>
        <v>3.125</v>
      </c>
      <c r="AW52">
        <v>0.98090148100000008</v>
      </c>
      <c r="AY52">
        <f t="shared" si="20"/>
        <v>6.3716898394610535</v>
      </c>
      <c r="AZ52">
        <f t="shared" si="21"/>
        <v>4.9916597106239795</v>
      </c>
      <c r="BA52">
        <f t="shared" si="22"/>
        <v>2.4958298553119898</v>
      </c>
      <c r="BC52">
        <f t="shared" si="23"/>
        <v>4.0004927197719024E-2</v>
      </c>
      <c r="BD52">
        <f t="shared" si="24"/>
        <v>2.6649048673277283E-2</v>
      </c>
      <c r="BE52">
        <f t="shared" si="25"/>
        <v>1.3324524336638641E-2</v>
      </c>
      <c r="BG52">
        <f t="shared" si="26"/>
        <v>3.0392615767490753E-2</v>
      </c>
      <c r="BH52">
        <f t="shared" si="27"/>
        <v>3.2755317152232732E-2</v>
      </c>
      <c r="BI52">
        <f t="shared" si="28"/>
        <v>1.6377658576116366E-2</v>
      </c>
      <c r="BK52">
        <f t="shared" si="29"/>
        <v>3.0998722032700998E-2</v>
      </c>
      <c r="BL52">
        <f t="shared" si="30"/>
        <v>2.7309868589189688E-2</v>
      </c>
      <c r="BM52">
        <f t="shared" si="31"/>
        <v>1.3654934294594844E-2</v>
      </c>
      <c r="BO52">
        <f t="shared" si="32"/>
        <v>3.3982345810458954</v>
      </c>
      <c r="BP52">
        <f t="shared" si="33"/>
        <v>2.5166114784235831</v>
      </c>
      <c r="BQ52">
        <f t="shared" si="34"/>
        <v>1.2583057392117916</v>
      </c>
      <c r="BS52">
        <f t="shared" si="35"/>
        <v>3.1858449197305267</v>
      </c>
      <c r="BT52">
        <f t="shared" si="36"/>
        <v>2.0155644370746373</v>
      </c>
      <c r="BU52">
        <f t="shared" si="37"/>
        <v>1.0077822185373186</v>
      </c>
      <c r="BX52">
        <f t="shared" si="38"/>
        <v>2.333333333333333</v>
      </c>
      <c r="BY52">
        <v>1188.02</v>
      </c>
      <c r="BZ52">
        <f t="shared" si="39"/>
        <v>1.9640522325662306E-3</v>
      </c>
      <c r="CA52">
        <f t="shared" si="40"/>
        <v>-9.7613089082566927E-4</v>
      </c>
      <c r="CB52">
        <f t="shared" si="41"/>
        <v>-9.9513652464927735E-4</v>
      </c>
    </row>
    <row r="53" spans="1:80" x14ac:dyDescent="0.25">
      <c r="A53" t="s">
        <v>61</v>
      </c>
      <c r="B53">
        <v>60.9</v>
      </c>
      <c r="C53">
        <v>7.9782999999999999</v>
      </c>
      <c r="D53" s="1">
        <v>2.305E-6</v>
      </c>
      <c r="E53">
        <v>240</v>
      </c>
      <c r="G53">
        <v>3</v>
      </c>
      <c r="H53">
        <v>1</v>
      </c>
      <c r="I53">
        <v>1</v>
      </c>
      <c r="J53">
        <v>1</v>
      </c>
      <c r="K53">
        <v>0</v>
      </c>
      <c r="L53">
        <v>0</v>
      </c>
      <c r="M53" t="s">
        <v>11</v>
      </c>
      <c r="N53">
        <v>2</v>
      </c>
      <c r="O53">
        <v>5</v>
      </c>
      <c r="P53">
        <v>0</v>
      </c>
      <c r="Q53">
        <v>2</v>
      </c>
      <c r="R53">
        <v>0.5</v>
      </c>
      <c r="S53">
        <v>1</v>
      </c>
      <c r="T53" t="s">
        <v>11</v>
      </c>
      <c r="U53">
        <v>13</v>
      </c>
      <c r="V53">
        <v>22.5</v>
      </c>
      <c r="W53">
        <v>6</v>
      </c>
      <c r="X53">
        <v>8</v>
      </c>
      <c r="Y53">
        <v>11.5</v>
      </c>
      <c r="Z53">
        <v>2</v>
      </c>
      <c r="AA53" t="s">
        <v>11</v>
      </c>
      <c r="AB53">
        <v>49</v>
      </c>
      <c r="AC53">
        <f t="shared" si="2"/>
        <v>118.6</v>
      </c>
      <c r="AD53">
        <f t="shared" si="3"/>
        <v>1168.3849999999998</v>
      </c>
      <c r="AE53">
        <f t="shared" si="4"/>
        <v>287.76</v>
      </c>
      <c r="AF53">
        <f t="shared" si="5"/>
        <v>108.81</v>
      </c>
      <c r="AG53">
        <f t="shared" si="6"/>
        <v>133.29500000000002</v>
      </c>
      <c r="AH53">
        <f t="shared" si="7"/>
        <v>119.425</v>
      </c>
      <c r="AI53">
        <f t="shared" si="8"/>
        <v>13</v>
      </c>
      <c r="AJ53">
        <f t="shared" si="9"/>
        <v>1.925735095880211E-2</v>
      </c>
      <c r="AK53">
        <f t="shared" si="10"/>
        <v>2.0850708924103421E-2</v>
      </c>
      <c r="AL53">
        <f t="shared" si="11"/>
        <v>7.3522654167815463E-2</v>
      </c>
      <c r="AM53">
        <f t="shared" si="12"/>
        <v>11.5</v>
      </c>
      <c r="AN53">
        <f t="shared" si="13"/>
        <v>2</v>
      </c>
      <c r="AP53">
        <f t="shared" si="42"/>
        <v>7.9909999999999792</v>
      </c>
      <c r="AQ53">
        <f t="shared" si="14"/>
        <v>7.5</v>
      </c>
      <c r="AR53">
        <f t="shared" si="15"/>
        <v>3.4599372775485915E-2</v>
      </c>
      <c r="AS53">
        <f t="shared" si="16"/>
        <v>2.3384494999881766E-2</v>
      </c>
      <c r="AT53">
        <f t="shared" si="17"/>
        <v>5.5854013101887243E-2</v>
      </c>
      <c r="AU53">
        <f t="shared" si="18"/>
        <v>5.833333333333333</v>
      </c>
      <c r="AV53">
        <f t="shared" si="19"/>
        <v>1.75</v>
      </c>
      <c r="AW53">
        <v>0.98029322500000049</v>
      </c>
      <c r="AY53">
        <f t="shared" si="20"/>
        <v>7.6507720432322648</v>
      </c>
      <c r="AZ53">
        <f t="shared" si="21"/>
        <v>4.1231056256176606</v>
      </c>
      <c r="BA53">
        <f t="shared" si="22"/>
        <v>2.0615528128088303</v>
      </c>
      <c r="BC53">
        <f t="shared" si="23"/>
        <v>3.5294921859207892E-2</v>
      </c>
      <c r="BD53">
        <f t="shared" si="24"/>
        <v>3.3821592156490783E-2</v>
      </c>
      <c r="BE53">
        <f t="shared" si="25"/>
        <v>1.6910796078245392E-2</v>
      </c>
      <c r="BG53">
        <f t="shared" si="26"/>
        <v>2.3854592078693348E-2</v>
      </c>
      <c r="BH53">
        <f t="shared" si="27"/>
        <v>1.4606334640723874E-2</v>
      </c>
      <c r="BI53">
        <f t="shared" si="28"/>
        <v>7.3031673203619368E-3</v>
      </c>
      <c r="BK53">
        <f t="shared" si="29"/>
        <v>5.6976842925633008E-2</v>
      </c>
      <c r="BL53">
        <f t="shared" si="30"/>
        <v>2.1932373057732612E-2</v>
      </c>
      <c r="BM53">
        <f t="shared" si="31"/>
        <v>1.0966186528866306E-2</v>
      </c>
      <c r="BO53">
        <f t="shared" si="32"/>
        <v>5.9506004780695392</v>
      </c>
      <c r="BP53">
        <f t="shared" si="33"/>
        <v>4.9074772881118189</v>
      </c>
      <c r="BQ53">
        <f t="shared" si="34"/>
        <v>2.4537386440559095</v>
      </c>
      <c r="BS53">
        <f t="shared" si="35"/>
        <v>1.7851801434208618</v>
      </c>
      <c r="BT53">
        <f t="shared" si="36"/>
        <v>1.707825127659933</v>
      </c>
      <c r="BU53">
        <f t="shared" si="37"/>
        <v>0.8539125638299665</v>
      </c>
      <c r="BX53">
        <f t="shared" si="38"/>
        <v>-0.66666666666666674</v>
      </c>
      <c r="BY53">
        <v>1168.3849999999998</v>
      </c>
      <c r="BZ53">
        <f t="shared" si="39"/>
        <v>-5.7058817655709969E-4</v>
      </c>
      <c r="CA53">
        <f t="shared" si="40"/>
        <v>-8.6810260313718098E-4</v>
      </c>
      <c r="CB53">
        <f t="shared" si="41"/>
        <v>-8.8555401689854635E-4</v>
      </c>
    </row>
    <row r="54" spans="1:80" x14ac:dyDescent="0.25">
      <c r="A54" t="s">
        <v>62</v>
      </c>
      <c r="B54">
        <v>60.9</v>
      </c>
      <c r="C54">
        <v>7.9992999999999999</v>
      </c>
      <c r="D54" s="1">
        <v>2.9069999999999999E-6</v>
      </c>
      <c r="E54">
        <v>240</v>
      </c>
      <c r="G54">
        <v>1</v>
      </c>
      <c r="H54">
        <v>2</v>
      </c>
      <c r="I54">
        <v>0</v>
      </c>
      <c r="J54">
        <v>0</v>
      </c>
      <c r="K54">
        <v>1</v>
      </c>
      <c r="L54">
        <v>0</v>
      </c>
      <c r="M54" t="s">
        <v>11</v>
      </c>
      <c r="N54">
        <v>1</v>
      </c>
      <c r="O54">
        <v>3</v>
      </c>
      <c r="P54">
        <v>0</v>
      </c>
      <c r="Q54">
        <v>0</v>
      </c>
      <c r="R54">
        <v>4</v>
      </c>
      <c r="S54">
        <v>1</v>
      </c>
      <c r="T54" t="s">
        <v>11</v>
      </c>
      <c r="U54">
        <v>10</v>
      </c>
      <c r="V54">
        <v>28</v>
      </c>
      <c r="W54">
        <v>6</v>
      </c>
      <c r="X54">
        <v>4</v>
      </c>
      <c r="Y54">
        <v>13</v>
      </c>
      <c r="Z54">
        <v>8</v>
      </c>
      <c r="AA54" t="s">
        <v>11</v>
      </c>
      <c r="AB54">
        <v>50</v>
      </c>
      <c r="AC54">
        <f t="shared" si="2"/>
        <v>117</v>
      </c>
      <c r="AD54">
        <f t="shared" si="3"/>
        <v>1148.75</v>
      </c>
      <c r="AE54">
        <f t="shared" si="4"/>
        <v>283</v>
      </c>
      <c r="AF54">
        <f t="shared" si="5"/>
        <v>108.5</v>
      </c>
      <c r="AG54">
        <f t="shared" si="6"/>
        <v>134.75</v>
      </c>
      <c r="AH54">
        <f t="shared" si="7"/>
        <v>120.75</v>
      </c>
      <c r="AI54">
        <f t="shared" si="8"/>
        <v>10</v>
      </c>
      <c r="AJ54">
        <f t="shared" si="9"/>
        <v>2.4374319912948857E-2</v>
      </c>
      <c r="AK54">
        <f t="shared" si="10"/>
        <v>2.1201413427561839E-2</v>
      </c>
      <c r="AL54">
        <f t="shared" si="11"/>
        <v>3.6866359447004608E-2</v>
      </c>
      <c r="AM54">
        <f t="shared" si="12"/>
        <v>13</v>
      </c>
      <c r="AN54">
        <f t="shared" si="13"/>
        <v>8</v>
      </c>
      <c r="AP54">
        <f t="shared" si="42"/>
        <v>8.0109999999999797</v>
      </c>
      <c r="AQ54">
        <f t="shared" si="14"/>
        <v>7.5</v>
      </c>
      <c r="AR54">
        <f t="shared" si="15"/>
        <v>3.6059711674685392E-2</v>
      </c>
      <c r="AS54">
        <f t="shared" si="16"/>
        <v>1.5874781812504554E-2</v>
      </c>
      <c r="AT54">
        <f t="shared" si="17"/>
        <v>3.3489331208586402E-2</v>
      </c>
      <c r="AU54">
        <f t="shared" si="18"/>
        <v>5.833333333333333</v>
      </c>
      <c r="AV54">
        <f t="shared" si="19"/>
        <v>4.25</v>
      </c>
      <c r="AW54">
        <v>0.97960374899999891</v>
      </c>
      <c r="AY54">
        <f t="shared" si="20"/>
        <v>7.6561568977825631</v>
      </c>
      <c r="AZ54">
        <f t="shared" si="21"/>
        <v>4.2031734043061642</v>
      </c>
      <c r="BA54">
        <f t="shared" si="22"/>
        <v>2.1015867021530821</v>
      </c>
      <c r="BC54">
        <f t="shared" si="23"/>
        <v>3.681050803602573E-2</v>
      </c>
      <c r="BD54">
        <f t="shared" si="24"/>
        <v>4.0261609049916249E-2</v>
      </c>
      <c r="BE54">
        <f t="shared" si="25"/>
        <v>2.0130804524958124E-2</v>
      </c>
      <c r="BG54">
        <f t="shared" si="26"/>
        <v>1.6205309369946654E-2</v>
      </c>
      <c r="BH54">
        <f t="shared" si="27"/>
        <v>1.1314083633823678E-2</v>
      </c>
      <c r="BI54">
        <f t="shared" si="28"/>
        <v>5.6570418169118392E-3</v>
      </c>
      <c r="BK54">
        <f t="shared" si="29"/>
        <v>3.4186609884632485E-2</v>
      </c>
      <c r="BL54">
        <f t="shared" si="30"/>
        <v>8.6390965798097425E-3</v>
      </c>
      <c r="BM54">
        <f t="shared" si="31"/>
        <v>4.3195482899048713E-3</v>
      </c>
      <c r="BO54">
        <f t="shared" si="32"/>
        <v>5.9547886982753262</v>
      </c>
      <c r="BP54">
        <f t="shared" si="33"/>
        <v>6.2115483845280748</v>
      </c>
      <c r="BQ54">
        <f t="shared" si="34"/>
        <v>3.1057741922640374</v>
      </c>
      <c r="BS54">
        <f t="shared" si="35"/>
        <v>4.3384889087434519</v>
      </c>
      <c r="BT54">
        <f t="shared" si="36"/>
        <v>3.3040379335998349</v>
      </c>
      <c r="BU54">
        <f t="shared" si="37"/>
        <v>1.6520189667999174</v>
      </c>
      <c r="BX54">
        <f t="shared" si="38"/>
        <v>1</v>
      </c>
      <c r="BY54">
        <v>1148.75</v>
      </c>
      <c r="BZ54">
        <f t="shared" si="39"/>
        <v>8.7051142546245924E-4</v>
      </c>
      <c r="CA54">
        <f t="shared" si="40"/>
        <v>1.2085748718110875E-4</v>
      </c>
      <c r="CB54">
        <f t="shared" si="41"/>
        <v>1.2337385121737512E-4</v>
      </c>
    </row>
    <row r="55" spans="1:80" x14ac:dyDescent="0.25">
      <c r="A55" t="s">
        <v>63</v>
      </c>
      <c r="B55">
        <v>60.9</v>
      </c>
      <c r="C55">
        <v>8.0205000000000002</v>
      </c>
      <c r="D55" s="1">
        <v>2.9079999999999999E-6</v>
      </c>
      <c r="E55">
        <v>240</v>
      </c>
      <c r="G55">
        <v>1</v>
      </c>
      <c r="H55">
        <v>2</v>
      </c>
      <c r="I55">
        <v>0</v>
      </c>
      <c r="J55">
        <v>1</v>
      </c>
      <c r="K55">
        <v>0</v>
      </c>
      <c r="L55">
        <v>1</v>
      </c>
      <c r="M55" t="s">
        <v>11</v>
      </c>
      <c r="N55">
        <v>1</v>
      </c>
      <c r="O55">
        <v>9</v>
      </c>
      <c r="P55">
        <v>1</v>
      </c>
      <c r="Q55">
        <v>0</v>
      </c>
      <c r="R55">
        <v>1</v>
      </c>
      <c r="S55">
        <v>1</v>
      </c>
      <c r="T55" t="s">
        <v>11</v>
      </c>
      <c r="U55">
        <v>9</v>
      </c>
      <c r="V55">
        <v>41</v>
      </c>
      <c r="W55">
        <v>7</v>
      </c>
      <c r="X55">
        <v>4</v>
      </c>
      <c r="Y55">
        <v>3</v>
      </c>
      <c r="Z55">
        <v>11</v>
      </c>
      <c r="AA55" t="s">
        <v>11</v>
      </c>
      <c r="AB55">
        <v>51</v>
      </c>
      <c r="AC55">
        <f t="shared" si="2"/>
        <v>115.39999999999999</v>
      </c>
      <c r="AD55">
        <f t="shared" si="3"/>
        <v>1129.1149999999998</v>
      </c>
      <c r="AE55">
        <f t="shared" si="4"/>
        <v>278.24</v>
      </c>
      <c r="AF55">
        <f t="shared" si="5"/>
        <v>108.19</v>
      </c>
      <c r="AG55">
        <f t="shared" si="6"/>
        <v>136.20499999999998</v>
      </c>
      <c r="AH55">
        <f t="shared" si="7"/>
        <v>122.075</v>
      </c>
      <c r="AI55">
        <f t="shared" si="8"/>
        <v>9</v>
      </c>
      <c r="AJ55">
        <f t="shared" si="9"/>
        <v>3.63116245909407E-2</v>
      </c>
      <c r="AK55">
        <f t="shared" si="10"/>
        <v>2.515813686026452E-2</v>
      </c>
      <c r="AL55">
        <f t="shared" si="11"/>
        <v>3.6971993714761071E-2</v>
      </c>
      <c r="AM55">
        <f t="shared" si="12"/>
        <v>3</v>
      </c>
      <c r="AN55">
        <f t="shared" si="13"/>
        <v>11</v>
      </c>
      <c r="AP55">
        <f t="shared" si="42"/>
        <v>8.0309999999999793</v>
      </c>
      <c r="AQ55">
        <f t="shared" si="14"/>
        <v>7</v>
      </c>
      <c r="AR55">
        <f t="shared" si="15"/>
        <v>4.7264566736698196E-2</v>
      </c>
      <c r="AS55">
        <f t="shared" si="16"/>
        <v>2.9259684869757087E-2</v>
      </c>
      <c r="AT55">
        <f t="shared" si="17"/>
        <v>2.9944099820473111E-2</v>
      </c>
      <c r="AU55">
        <f t="shared" si="18"/>
        <v>5.666666666666667</v>
      </c>
      <c r="AV55">
        <f t="shared" si="19"/>
        <v>4.75</v>
      </c>
      <c r="AW55">
        <v>0.97884313599999917</v>
      </c>
      <c r="AY55">
        <f t="shared" si="20"/>
        <v>7.151299061671109</v>
      </c>
      <c r="AZ55">
        <f t="shared" si="21"/>
        <v>2.1602468994692869</v>
      </c>
      <c r="BA55">
        <f t="shared" si="22"/>
        <v>1.0801234497346435</v>
      </c>
      <c r="BC55">
        <f t="shared" si="23"/>
        <v>4.8286150250634478E-2</v>
      </c>
      <c r="BD55">
        <f t="shared" si="24"/>
        <v>3.749291462691854E-2</v>
      </c>
      <c r="BE55">
        <f t="shared" si="25"/>
        <v>1.874645731345927E-2</v>
      </c>
      <c r="BG55">
        <f t="shared" si="26"/>
        <v>2.9892108136269458E-2</v>
      </c>
      <c r="BH55">
        <f t="shared" si="27"/>
        <v>1.378607888701615E-2</v>
      </c>
      <c r="BI55">
        <f t="shared" si="28"/>
        <v>6.893039443508075E-3</v>
      </c>
      <c r="BK55">
        <f t="shared" si="29"/>
        <v>3.0591316135533626E-2</v>
      </c>
      <c r="BL55">
        <f t="shared" si="30"/>
        <v>9.0761066923911241E-3</v>
      </c>
      <c r="BM55">
        <f t="shared" si="31"/>
        <v>4.538053346195562E-3</v>
      </c>
      <c r="BO55">
        <f t="shared" si="32"/>
        <v>5.7891468594480413</v>
      </c>
      <c r="BP55">
        <f t="shared" si="33"/>
        <v>3.0550504633038935</v>
      </c>
      <c r="BQ55">
        <f t="shared" si="34"/>
        <v>1.5275252316519468</v>
      </c>
      <c r="BS55">
        <f t="shared" si="35"/>
        <v>4.852667220419681</v>
      </c>
      <c r="BT55">
        <f t="shared" si="36"/>
        <v>4.349329450233296</v>
      </c>
      <c r="BU55">
        <f t="shared" si="37"/>
        <v>2.174664725116648</v>
      </c>
      <c r="BX55">
        <f t="shared" si="38"/>
        <v>-1</v>
      </c>
      <c r="BY55">
        <v>1129.1149999999998</v>
      </c>
      <c r="BZ55">
        <f t="shared" si="39"/>
        <v>-8.856493802668463E-4</v>
      </c>
      <c r="CA55">
        <f t="shared" si="40"/>
        <v>1.8555766681011875E-3</v>
      </c>
      <c r="CB55">
        <f t="shared" si="41"/>
        <v>1.8956833836358321E-3</v>
      </c>
    </row>
    <row r="56" spans="1:80" x14ac:dyDescent="0.25">
      <c r="A56" t="s">
        <v>64</v>
      </c>
      <c r="B56">
        <v>60.9</v>
      </c>
      <c r="C56">
        <v>8.0402000000000005</v>
      </c>
      <c r="D56" s="1">
        <v>2.88E-6</v>
      </c>
      <c r="E56">
        <v>240</v>
      </c>
      <c r="G56">
        <v>1</v>
      </c>
      <c r="H56">
        <v>2</v>
      </c>
      <c r="I56">
        <v>1</v>
      </c>
      <c r="J56">
        <v>0</v>
      </c>
      <c r="K56">
        <v>0</v>
      </c>
      <c r="L56">
        <v>1</v>
      </c>
      <c r="M56" t="s">
        <v>11</v>
      </c>
      <c r="N56">
        <v>2</v>
      </c>
      <c r="O56">
        <v>4</v>
      </c>
      <c r="P56">
        <v>1</v>
      </c>
      <c r="Q56">
        <v>0</v>
      </c>
      <c r="R56">
        <v>0</v>
      </c>
      <c r="S56">
        <v>0</v>
      </c>
      <c r="T56" t="s">
        <v>11</v>
      </c>
      <c r="U56">
        <v>10</v>
      </c>
      <c r="V56">
        <v>26</v>
      </c>
      <c r="W56">
        <v>4</v>
      </c>
      <c r="X56">
        <v>3.5</v>
      </c>
      <c r="Y56">
        <v>13.5</v>
      </c>
      <c r="Z56">
        <v>6</v>
      </c>
      <c r="AA56" t="s">
        <v>11</v>
      </c>
      <c r="AB56">
        <v>52</v>
      </c>
      <c r="AC56">
        <f t="shared" si="2"/>
        <v>113.8</v>
      </c>
      <c r="AD56">
        <f t="shared" si="3"/>
        <v>1109.48</v>
      </c>
      <c r="AE56">
        <f t="shared" si="4"/>
        <v>273.48</v>
      </c>
      <c r="AF56">
        <f t="shared" si="5"/>
        <v>107.88</v>
      </c>
      <c r="AG56">
        <f t="shared" si="6"/>
        <v>137.66</v>
      </c>
      <c r="AH56">
        <f t="shared" si="7"/>
        <v>123.39999999999999</v>
      </c>
      <c r="AI56">
        <f t="shared" si="8"/>
        <v>10</v>
      </c>
      <c r="AJ56">
        <f t="shared" si="9"/>
        <v>2.3434401701698093E-2</v>
      </c>
      <c r="AK56">
        <f t="shared" si="10"/>
        <v>1.462629808395495E-2</v>
      </c>
      <c r="AL56">
        <f t="shared" si="11"/>
        <v>3.2443455691509082E-2</v>
      </c>
      <c r="AM56">
        <f t="shared" si="12"/>
        <v>13.5</v>
      </c>
      <c r="AN56">
        <f t="shared" si="13"/>
        <v>6</v>
      </c>
      <c r="AP56">
        <f t="shared" si="42"/>
        <v>8.0509999999999788</v>
      </c>
      <c r="AQ56">
        <f t="shared" si="14"/>
        <v>9.75</v>
      </c>
      <c r="AR56">
        <f t="shared" si="15"/>
        <v>3.4392372299039853E-2</v>
      </c>
      <c r="AS56">
        <f t="shared" si="16"/>
        <v>3.5646676061294062E-2</v>
      </c>
      <c r="AT56">
        <f t="shared" si="17"/>
        <v>1.9872300078497974E-2</v>
      </c>
      <c r="AU56">
        <f t="shared" si="18"/>
        <v>8.1666666666666661</v>
      </c>
      <c r="AV56">
        <f t="shared" si="19"/>
        <v>2.625</v>
      </c>
      <c r="AW56">
        <v>0.97798992899999959</v>
      </c>
      <c r="AY56">
        <f t="shared" si="20"/>
        <v>9.9694278140158676</v>
      </c>
      <c r="AZ56">
        <f t="shared" si="21"/>
        <v>3.8622100754188224</v>
      </c>
      <c r="BA56">
        <f t="shared" si="22"/>
        <v>1.9311050377094112</v>
      </c>
      <c r="BC56">
        <f t="shared" si="23"/>
        <v>3.5166386973131979E-2</v>
      </c>
      <c r="BD56">
        <f t="shared" si="24"/>
        <v>2.9849616972054828E-2</v>
      </c>
      <c r="BE56">
        <f t="shared" si="25"/>
        <v>1.4924808486027414E-2</v>
      </c>
      <c r="BG56">
        <f t="shared" si="26"/>
        <v>3.6448919364377295E-2</v>
      </c>
      <c r="BH56">
        <f t="shared" si="27"/>
        <v>3.6045742528612583E-2</v>
      </c>
      <c r="BI56">
        <f t="shared" si="28"/>
        <v>1.8022871264306291E-2</v>
      </c>
      <c r="BK56">
        <f t="shared" si="29"/>
        <v>2.0319534474979223E-2</v>
      </c>
      <c r="BL56">
        <f t="shared" si="30"/>
        <v>1.4993385283848904E-2</v>
      </c>
      <c r="BM56">
        <f t="shared" si="31"/>
        <v>7.4966926419244521E-3</v>
      </c>
      <c r="BO56">
        <f t="shared" si="32"/>
        <v>8.3504609040474786</v>
      </c>
      <c r="BP56">
        <f t="shared" si="33"/>
        <v>4.8562674281111544</v>
      </c>
      <c r="BQ56">
        <f t="shared" si="34"/>
        <v>2.4281337140555772</v>
      </c>
      <c r="BS56">
        <f t="shared" si="35"/>
        <v>2.6840767191581185</v>
      </c>
      <c r="BT56">
        <f t="shared" si="36"/>
        <v>2.2867371223353739</v>
      </c>
      <c r="BU56">
        <f t="shared" si="37"/>
        <v>1.1433685611676869</v>
      </c>
      <c r="BX56">
        <f t="shared" si="38"/>
        <v>0.66666666666666674</v>
      </c>
      <c r="BY56">
        <v>1109.48</v>
      </c>
      <c r="BZ56">
        <f t="shared" si="39"/>
        <v>6.0088209491533575E-4</v>
      </c>
      <c r="CA56">
        <f t="shared" si="40"/>
        <v>-9.5766509503674541E-4</v>
      </c>
      <c r="CB56">
        <f t="shared" si="41"/>
        <v>-9.7921774717656205E-4</v>
      </c>
    </row>
    <row r="57" spans="1:80" x14ac:dyDescent="0.25">
      <c r="A57" t="s">
        <v>65</v>
      </c>
      <c r="B57">
        <v>60.9</v>
      </c>
      <c r="C57">
        <v>8.0612999999999992</v>
      </c>
      <c r="D57" s="1">
        <v>2.3329999999999999E-6</v>
      </c>
      <c r="E57">
        <v>240</v>
      </c>
      <c r="G57">
        <v>2</v>
      </c>
      <c r="H57">
        <v>0</v>
      </c>
      <c r="I57">
        <v>1</v>
      </c>
      <c r="J57">
        <v>1</v>
      </c>
      <c r="K57">
        <v>1</v>
      </c>
      <c r="L57">
        <v>0</v>
      </c>
      <c r="M57" t="s">
        <v>11</v>
      </c>
      <c r="N57">
        <v>2</v>
      </c>
      <c r="O57">
        <v>7</v>
      </c>
      <c r="P57">
        <v>0</v>
      </c>
      <c r="Q57">
        <v>0</v>
      </c>
      <c r="R57">
        <v>2</v>
      </c>
      <c r="S57">
        <v>1</v>
      </c>
      <c r="T57" t="s">
        <v>11</v>
      </c>
      <c r="U57">
        <v>15</v>
      </c>
      <c r="V57">
        <v>25.5</v>
      </c>
      <c r="W57">
        <v>4</v>
      </c>
      <c r="X57">
        <v>5</v>
      </c>
      <c r="Y57">
        <v>10</v>
      </c>
      <c r="Z57">
        <v>4</v>
      </c>
      <c r="AA57" t="s">
        <v>11</v>
      </c>
      <c r="AB57">
        <v>53</v>
      </c>
      <c r="AC57">
        <f t="shared" si="2"/>
        <v>112.19999999999999</v>
      </c>
      <c r="AD57">
        <f t="shared" si="3"/>
        <v>1089.845</v>
      </c>
      <c r="AE57">
        <f t="shared" si="4"/>
        <v>268.72000000000003</v>
      </c>
      <c r="AF57">
        <f t="shared" si="5"/>
        <v>107.57</v>
      </c>
      <c r="AG57">
        <f t="shared" si="6"/>
        <v>139.11500000000001</v>
      </c>
      <c r="AH57">
        <f t="shared" si="7"/>
        <v>124.72499999999999</v>
      </c>
      <c r="AI57">
        <f t="shared" si="8"/>
        <v>15</v>
      </c>
      <c r="AJ57">
        <f t="shared" si="9"/>
        <v>2.339782262615326E-2</v>
      </c>
      <c r="AK57">
        <f t="shared" si="10"/>
        <v>1.4885382554331646E-2</v>
      </c>
      <c r="AL57">
        <f t="shared" si="11"/>
        <v>4.6481360974249326E-2</v>
      </c>
      <c r="AM57">
        <f t="shared" si="12"/>
        <v>10</v>
      </c>
      <c r="AN57">
        <f t="shared" si="13"/>
        <v>4</v>
      </c>
      <c r="AP57">
        <f t="shared" si="42"/>
        <v>8.0709999999999784</v>
      </c>
      <c r="AQ57">
        <f t="shared" si="14"/>
        <v>8.25</v>
      </c>
      <c r="AR57">
        <f t="shared" si="15"/>
        <v>2.1962180286416159E-2</v>
      </c>
      <c r="AS57">
        <f t="shared" si="16"/>
        <v>2.6959451693506456E-2</v>
      </c>
      <c r="AT57">
        <f t="shared" si="17"/>
        <v>3.4305730729511721E-2</v>
      </c>
      <c r="AU57">
        <f t="shared" si="18"/>
        <v>5.333333333333333</v>
      </c>
      <c r="AV57">
        <f t="shared" si="19"/>
        <v>2</v>
      </c>
      <c r="AW57">
        <v>0.9770246010000001</v>
      </c>
      <c r="AY57">
        <f t="shared" si="20"/>
        <v>8.4440043695481108</v>
      </c>
      <c r="AZ57">
        <f t="shared" si="21"/>
        <v>4.7871355387816905</v>
      </c>
      <c r="BA57">
        <f t="shared" si="22"/>
        <v>2.3935677693908453</v>
      </c>
      <c r="BC57">
        <f t="shared" si="23"/>
        <v>2.2478635915551687E-2</v>
      </c>
      <c r="BD57">
        <f t="shared" si="24"/>
        <v>1.1298468467048609E-2</v>
      </c>
      <c r="BE57">
        <f t="shared" si="25"/>
        <v>5.6492342335243044E-3</v>
      </c>
      <c r="BG57">
        <f t="shared" si="26"/>
        <v>2.7593421563707844E-2</v>
      </c>
      <c r="BH57">
        <f t="shared" si="27"/>
        <v>1.5735984601293669E-2</v>
      </c>
      <c r="BI57">
        <f t="shared" si="28"/>
        <v>7.8679923006468346E-3</v>
      </c>
      <c r="BK57">
        <f t="shared" si="29"/>
        <v>3.5112453355216712E-2</v>
      </c>
      <c r="BL57">
        <f t="shared" si="30"/>
        <v>2.6793768040861761E-2</v>
      </c>
      <c r="BM57">
        <f t="shared" si="31"/>
        <v>1.339688402043088E-2</v>
      </c>
      <c r="BO57">
        <f t="shared" si="32"/>
        <v>5.4587502995058488</v>
      </c>
      <c r="BP57">
        <f t="shared" si="33"/>
        <v>5.0332229568471671</v>
      </c>
      <c r="BQ57">
        <f t="shared" si="34"/>
        <v>2.5166114784235836</v>
      </c>
      <c r="BS57">
        <f t="shared" si="35"/>
        <v>2.0470313623146934</v>
      </c>
      <c r="BT57">
        <f t="shared" si="36"/>
        <v>1.4142135623730951</v>
      </c>
      <c r="BU57">
        <f t="shared" si="37"/>
        <v>0.70710678118654757</v>
      </c>
      <c r="BX57">
        <f t="shared" si="38"/>
        <v>-2.3333333333333335</v>
      </c>
      <c r="BY57">
        <v>1089.845</v>
      </c>
      <c r="BZ57">
        <f t="shared" si="39"/>
        <v>-2.1409772337656579E-3</v>
      </c>
      <c r="CA57">
        <f t="shared" si="40"/>
        <v>4.5969213396017557E-4</v>
      </c>
      <c r="CB57">
        <f t="shared" si="41"/>
        <v>4.7050210761292338E-4</v>
      </c>
    </row>
    <row r="58" spans="1:80" x14ac:dyDescent="0.25">
      <c r="A58" t="s">
        <v>66</v>
      </c>
      <c r="B58">
        <v>60.9</v>
      </c>
      <c r="C58">
        <v>8.0792999999999999</v>
      </c>
      <c r="D58" s="1">
        <v>2.9009999999999998E-6</v>
      </c>
      <c r="E58">
        <v>240</v>
      </c>
      <c r="G58">
        <v>0</v>
      </c>
      <c r="H58">
        <v>3</v>
      </c>
      <c r="I58">
        <v>0</v>
      </c>
      <c r="J58">
        <v>0</v>
      </c>
      <c r="K58">
        <v>0</v>
      </c>
      <c r="L58">
        <v>0</v>
      </c>
      <c r="M58" t="s">
        <v>11</v>
      </c>
      <c r="N58">
        <v>3</v>
      </c>
      <c r="O58">
        <v>5</v>
      </c>
      <c r="P58">
        <v>0</v>
      </c>
      <c r="Q58">
        <v>1</v>
      </c>
      <c r="R58">
        <v>2</v>
      </c>
      <c r="S58">
        <v>1</v>
      </c>
      <c r="T58" t="s">
        <v>11</v>
      </c>
      <c r="U58">
        <v>12</v>
      </c>
      <c r="V58">
        <v>31.5</v>
      </c>
      <c r="W58">
        <v>4</v>
      </c>
      <c r="X58">
        <v>4</v>
      </c>
      <c r="Y58">
        <v>14.5</v>
      </c>
      <c r="Z58">
        <v>2</v>
      </c>
      <c r="AA58" t="s">
        <v>11</v>
      </c>
      <c r="AB58">
        <v>54</v>
      </c>
      <c r="AC58">
        <f t="shared" si="2"/>
        <v>110.6</v>
      </c>
      <c r="AD58">
        <f t="shared" si="3"/>
        <v>1070.2099999999998</v>
      </c>
      <c r="AE58">
        <f t="shared" si="4"/>
        <v>263.96000000000004</v>
      </c>
      <c r="AF58">
        <f t="shared" si="5"/>
        <v>107.26</v>
      </c>
      <c r="AG58">
        <f t="shared" si="6"/>
        <v>140.57</v>
      </c>
      <c r="AH58">
        <f t="shared" si="7"/>
        <v>126.05</v>
      </c>
      <c r="AI58">
        <f t="shared" si="8"/>
        <v>12</v>
      </c>
      <c r="AJ58">
        <f t="shared" si="9"/>
        <v>2.9433475672998761E-2</v>
      </c>
      <c r="AK58">
        <f t="shared" si="10"/>
        <v>1.5153811183512651E-2</v>
      </c>
      <c r="AL58">
        <f t="shared" si="11"/>
        <v>3.7292560134253215E-2</v>
      </c>
      <c r="AM58">
        <f t="shared" si="12"/>
        <v>14.5</v>
      </c>
      <c r="AN58">
        <f t="shared" si="13"/>
        <v>2</v>
      </c>
      <c r="AP58">
        <f t="shared" si="42"/>
        <v>8.090999999999978</v>
      </c>
      <c r="AQ58">
        <f t="shared" si="14"/>
        <v>8.75</v>
      </c>
      <c r="AR58">
        <f t="shared" si="15"/>
        <v>3.9407790215377353E-2</v>
      </c>
      <c r="AS58">
        <f t="shared" si="16"/>
        <v>2.3619189156769818E-2</v>
      </c>
      <c r="AT58">
        <f t="shared" si="17"/>
        <v>2.0557298026973155E-2</v>
      </c>
      <c r="AU58">
        <f t="shared" si="18"/>
        <v>7.333333333333333</v>
      </c>
      <c r="AV58">
        <f t="shared" si="19"/>
        <v>2.5</v>
      </c>
      <c r="AW58">
        <v>0.97597604099999824</v>
      </c>
      <c r="AY58">
        <f t="shared" si="20"/>
        <v>8.9653840180693702</v>
      </c>
      <c r="AZ58">
        <f t="shared" si="21"/>
        <v>3.5939764421413041</v>
      </c>
      <c r="BA58">
        <f t="shared" si="22"/>
        <v>1.796988221070652</v>
      </c>
      <c r="BC58">
        <f t="shared" si="23"/>
        <v>4.0377825438214242E-2</v>
      </c>
      <c r="BD58">
        <f t="shared" si="24"/>
        <v>3.4950515930954495E-2</v>
      </c>
      <c r="BE58">
        <f t="shared" si="25"/>
        <v>1.7475257965477248E-2</v>
      </c>
      <c r="BG58">
        <f t="shared" si="26"/>
        <v>2.4200582969812739E-2</v>
      </c>
      <c r="BH58">
        <f t="shared" si="27"/>
        <v>6.9473242124376659E-3</v>
      </c>
      <c r="BI58">
        <f t="shared" si="28"/>
        <v>3.473662106218833E-3</v>
      </c>
      <c r="BK58">
        <f t="shared" si="29"/>
        <v>2.1063322421224467E-2</v>
      </c>
      <c r="BL58">
        <f t="shared" si="30"/>
        <v>1.8115254616331955E-2</v>
      </c>
      <c r="BM58">
        <f t="shared" si="31"/>
        <v>9.0576273081659775E-3</v>
      </c>
      <c r="BO58">
        <f t="shared" si="32"/>
        <v>7.5138456532390903</v>
      </c>
      <c r="BP58">
        <f t="shared" si="33"/>
        <v>6.6017674401127859</v>
      </c>
      <c r="BQ58">
        <f t="shared" si="34"/>
        <v>3.300883720056393</v>
      </c>
      <c r="BS58">
        <f t="shared" si="35"/>
        <v>2.5615382908769626</v>
      </c>
      <c r="BT58">
        <f t="shared" si="36"/>
        <v>1.2909944487358056</v>
      </c>
      <c r="BU58">
        <f t="shared" si="37"/>
        <v>0.6454972243679028</v>
      </c>
      <c r="BX58">
        <f t="shared" si="38"/>
        <v>1.3333333333333333</v>
      </c>
      <c r="BY58">
        <v>1070.2099999999998</v>
      </c>
      <c r="BZ58">
        <f t="shared" si="39"/>
        <v>1.2458614041480956E-3</v>
      </c>
      <c r="CA58">
        <f t="shared" si="40"/>
        <v>2.3911577244156031E-3</v>
      </c>
      <c r="CB58">
        <f t="shared" si="41"/>
        <v>2.4500168282467166E-3</v>
      </c>
    </row>
    <row r="59" spans="1:80" x14ac:dyDescent="0.25">
      <c r="A59" t="s">
        <v>67</v>
      </c>
      <c r="B59">
        <v>60.9</v>
      </c>
      <c r="C59">
        <v>8.1003000000000007</v>
      </c>
      <c r="D59" s="1">
        <v>2.9189999999999999E-6</v>
      </c>
      <c r="E59">
        <v>240</v>
      </c>
      <c r="G59">
        <v>0</v>
      </c>
      <c r="H59">
        <v>2</v>
      </c>
      <c r="I59">
        <v>0</v>
      </c>
      <c r="J59">
        <v>0</v>
      </c>
      <c r="K59">
        <v>0</v>
      </c>
      <c r="L59">
        <v>1</v>
      </c>
      <c r="M59" t="s">
        <v>11</v>
      </c>
      <c r="N59">
        <v>4</v>
      </c>
      <c r="O59">
        <v>4</v>
      </c>
      <c r="P59">
        <v>0</v>
      </c>
      <c r="Q59">
        <v>1</v>
      </c>
      <c r="R59">
        <v>2</v>
      </c>
      <c r="S59">
        <v>0.5</v>
      </c>
      <c r="T59" t="s">
        <v>11</v>
      </c>
      <c r="U59">
        <v>17</v>
      </c>
      <c r="V59">
        <v>28</v>
      </c>
      <c r="W59">
        <v>7</v>
      </c>
      <c r="X59">
        <v>4.5</v>
      </c>
      <c r="Y59">
        <v>5.5</v>
      </c>
      <c r="Z59">
        <v>3.5</v>
      </c>
      <c r="AA59" t="s">
        <v>11</v>
      </c>
      <c r="AB59">
        <v>55</v>
      </c>
      <c r="AC59">
        <f t="shared" si="2"/>
        <v>109</v>
      </c>
      <c r="AD59">
        <f t="shared" si="3"/>
        <v>1050.5749999999998</v>
      </c>
      <c r="AE59">
        <f t="shared" si="4"/>
        <v>259.2</v>
      </c>
      <c r="AF59">
        <f t="shared" si="5"/>
        <v>106.95</v>
      </c>
      <c r="AG59">
        <f t="shared" si="6"/>
        <v>142.02500000000001</v>
      </c>
      <c r="AH59">
        <f t="shared" si="7"/>
        <v>127.375</v>
      </c>
      <c r="AI59">
        <f t="shared" si="8"/>
        <v>17</v>
      </c>
      <c r="AJ59">
        <f t="shared" si="9"/>
        <v>2.6652071484663167E-2</v>
      </c>
      <c r="AK59">
        <f t="shared" si="10"/>
        <v>2.7006172839506175E-2</v>
      </c>
      <c r="AL59">
        <f t="shared" si="11"/>
        <v>4.2075736325385693E-2</v>
      </c>
      <c r="AM59">
        <f t="shared" si="12"/>
        <v>5.5</v>
      </c>
      <c r="AN59">
        <f t="shared" si="13"/>
        <v>3.5</v>
      </c>
      <c r="AP59">
        <f t="shared" si="42"/>
        <v>8.1109999999999776</v>
      </c>
      <c r="AQ59">
        <f t="shared" si="14"/>
        <v>11.25</v>
      </c>
      <c r="AR59">
        <f t="shared" si="15"/>
        <v>3.2834170453092462E-2</v>
      </c>
      <c r="AS59">
        <f t="shared" si="16"/>
        <v>3.2988593784646913E-2</v>
      </c>
      <c r="AT59">
        <f t="shared" si="17"/>
        <v>3.9159301283134301E-2</v>
      </c>
      <c r="AU59">
        <f t="shared" si="18"/>
        <v>3.3333333333333335</v>
      </c>
      <c r="AV59">
        <f t="shared" si="19"/>
        <v>2.625</v>
      </c>
      <c r="AW59">
        <v>0.97489020100000001</v>
      </c>
      <c r="AY59">
        <f t="shared" si="20"/>
        <v>11.539761081258421</v>
      </c>
      <c r="AZ59">
        <f t="shared" si="21"/>
        <v>5.5602757725374259</v>
      </c>
      <c r="BA59">
        <f t="shared" si="22"/>
        <v>2.7801378862687129</v>
      </c>
      <c r="BC59">
        <f t="shared" si="23"/>
        <v>3.3679865096000142E-2</v>
      </c>
      <c r="BD59">
        <f t="shared" si="24"/>
        <v>2.2772191349812072E-2</v>
      </c>
      <c r="BE59">
        <f t="shared" si="25"/>
        <v>1.1386095674906036E-2</v>
      </c>
      <c r="BG59">
        <f t="shared" si="26"/>
        <v>3.3838265838356613E-2</v>
      </c>
      <c r="BH59">
        <f t="shared" si="27"/>
        <v>2.3804066962860276E-2</v>
      </c>
      <c r="BI59">
        <f t="shared" si="28"/>
        <v>1.1902033481430138E-2</v>
      </c>
      <c r="BK59">
        <f t="shared" si="29"/>
        <v>4.0167909414789885E-2</v>
      </c>
      <c r="BL59">
        <f t="shared" si="30"/>
        <v>2.3695660803210276E-2</v>
      </c>
      <c r="BM59">
        <f t="shared" si="31"/>
        <v>1.1847830401605138E-2</v>
      </c>
      <c r="BO59">
        <f t="shared" si="32"/>
        <v>3.4191884685210141</v>
      </c>
      <c r="BP59">
        <f t="shared" si="33"/>
        <v>2.0207259421636898</v>
      </c>
      <c r="BQ59">
        <f t="shared" si="34"/>
        <v>1.0103629710818449</v>
      </c>
      <c r="BS59">
        <f t="shared" si="35"/>
        <v>2.6926109189602982</v>
      </c>
      <c r="BT59">
        <f t="shared" si="36"/>
        <v>1.3768926368215255</v>
      </c>
      <c r="BU59">
        <f t="shared" si="37"/>
        <v>0.68844631841076276</v>
      </c>
      <c r="BX59">
        <f t="shared" si="38"/>
        <v>0.66666666666666674</v>
      </c>
      <c r="BY59">
        <v>1050.5749999999998</v>
      </c>
      <c r="BZ59">
        <f t="shared" si="39"/>
        <v>6.3457313058721827E-4</v>
      </c>
      <c r="CA59">
        <f t="shared" si="40"/>
        <v>3.6113391758997061E-4</v>
      </c>
      <c r="CB59">
        <f t="shared" si="41"/>
        <v>3.7043547798463371E-4</v>
      </c>
    </row>
    <row r="60" spans="1:80" x14ac:dyDescent="0.25">
      <c r="A60" t="s">
        <v>68</v>
      </c>
      <c r="B60">
        <v>60.9</v>
      </c>
      <c r="C60">
        <v>8.1225000000000005</v>
      </c>
      <c r="D60" s="1">
        <v>2.864E-6</v>
      </c>
      <c r="E60">
        <v>240</v>
      </c>
      <c r="G60">
        <v>0</v>
      </c>
      <c r="H60">
        <v>5</v>
      </c>
      <c r="I60">
        <v>0</v>
      </c>
      <c r="J60">
        <v>0</v>
      </c>
      <c r="K60">
        <v>1</v>
      </c>
      <c r="L60">
        <v>0</v>
      </c>
      <c r="M60" t="s">
        <v>11</v>
      </c>
      <c r="N60">
        <v>4</v>
      </c>
      <c r="O60">
        <v>8</v>
      </c>
      <c r="P60">
        <v>0</v>
      </c>
      <c r="Q60">
        <v>1</v>
      </c>
      <c r="R60">
        <v>1</v>
      </c>
      <c r="S60">
        <v>1</v>
      </c>
      <c r="T60" t="s">
        <v>11</v>
      </c>
      <c r="U60">
        <v>10</v>
      </c>
      <c r="V60">
        <v>44</v>
      </c>
      <c r="W60">
        <v>5</v>
      </c>
      <c r="X60">
        <v>2</v>
      </c>
      <c r="Y60">
        <v>13.5</v>
      </c>
      <c r="Z60">
        <v>8</v>
      </c>
      <c r="AA60" t="s">
        <v>11</v>
      </c>
      <c r="AB60">
        <v>56</v>
      </c>
      <c r="AC60">
        <f t="shared" si="2"/>
        <v>107.39999999999999</v>
      </c>
      <c r="AD60">
        <f t="shared" si="3"/>
        <v>1030.9399999999998</v>
      </c>
      <c r="AE60">
        <f t="shared" si="4"/>
        <v>254.44</v>
      </c>
      <c r="AF60">
        <f t="shared" si="5"/>
        <v>106.64</v>
      </c>
      <c r="AG60">
        <f t="shared" si="6"/>
        <v>143.48000000000002</v>
      </c>
      <c r="AH60">
        <f t="shared" si="7"/>
        <v>128.69999999999999</v>
      </c>
      <c r="AI60">
        <f t="shared" si="8"/>
        <v>10</v>
      </c>
      <c r="AJ60">
        <f t="shared" si="9"/>
        <v>4.2679496381942697E-2</v>
      </c>
      <c r="AK60">
        <f t="shared" si="10"/>
        <v>1.9650998270712153E-2</v>
      </c>
      <c r="AL60">
        <f t="shared" si="11"/>
        <v>1.8754688672168042E-2</v>
      </c>
      <c r="AM60">
        <f t="shared" si="12"/>
        <v>13.5</v>
      </c>
      <c r="AN60">
        <f t="shared" si="13"/>
        <v>8</v>
      </c>
      <c r="AP60">
        <f t="shared" si="42"/>
        <v>8.1309999999999771</v>
      </c>
      <c r="AQ60">
        <f t="shared" si="14"/>
        <v>6.5</v>
      </c>
      <c r="AR60">
        <f t="shared" si="15"/>
        <v>4.4687484356954264E-2</v>
      </c>
      <c r="AS60">
        <f t="shared" si="16"/>
        <v>2.335285575820889E-2</v>
      </c>
      <c r="AT60">
        <f t="shared" si="17"/>
        <v>3.7632207438629994E-2</v>
      </c>
      <c r="AU60">
        <f t="shared" si="18"/>
        <v>7.166666666666667</v>
      </c>
      <c r="AV60">
        <f t="shared" si="19"/>
        <v>3.875</v>
      </c>
      <c r="AW60">
        <v>0.97351182400000091</v>
      </c>
      <c r="AY60">
        <f t="shared" si="20"/>
        <v>6.6768577841125367</v>
      </c>
      <c r="AZ60">
        <f t="shared" si="21"/>
        <v>3</v>
      </c>
      <c r="BA60">
        <f t="shared" si="22"/>
        <v>1.5</v>
      </c>
      <c r="BC60">
        <f t="shared" si="23"/>
        <v>4.5903381197098046E-2</v>
      </c>
      <c r="BD60">
        <f t="shared" si="24"/>
        <v>2.4271201073567877E-2</v>
      </c>
      <c r="BE60">
        <f t="shared" si="25"/>
        <v>1.2135600536783938E-2</v>
      </c>
      <c r="BG60">
        <f t="shared" si="26"/>
        <v>2.3988261038531432E-2</v>
      </c>
      <c r="BH60">
        <f t="shared" si="27"/>
        <v>3.5151122758220674E-3</v>
      </c>
      <c r="BI60">
        <f t="shared" si="28"/>
        <v>1.7575561379110337E-3</v>
      </c>
      <c r="BK60">
        <f t="shared" si="29"/>
        <v>3.8656138026146827E-2</v>
      </c>
      <c r="BL60">
        <f t="shared" si="30"/>
        <v>1.4283500063925056E-2</v>
      </c>
      <c r="BM60">
        <f t="shared" si="31"/>
        <v>7.1417500319625278E-3</v>
      </c>
      <c r="BO60">
        <f t="shared" si="32"/>
        <v>7.3616637106881821</v>
      </c>
      <c r="BP60">
        <f t="shared" si="33"/>
        <v>5.5752428945592429</v>
      </c>
      <c r="BQ60">
        <f t="shared" si="34"/>
        <v>2.7876214472796215</v>
      </c>
      <c r="BS60">
        <f t="shared" si="35"/>
        <v>3.9804344482209353</v>
      </c>
      <c r="BT60">
        <f t="shared" si="36"/>
        <v>2.7801378862687129</v>
      </c>
      <c r="BU60">
        <f t="shared" si="37"/>
        <v>1.3900689431343565</v>
      </c>
      <c r="BX60">
        <f t="shared" si="38"/>
        <v>2.3333333333333335</v>
      </c>
      <c r="BY60">
        <v>1030.9399999999998</v>
      </c>
      <c r="BZ60">
        <f t="shared" si="39"/>
        <v>2.2633066263151435E-3</v>
      </c>
      <c r="CA60">
        <f t="shared" si="40"/>
        <v>-2.4729610551474607E-4</v>
      </c>
      <c r="CB60">
        <f t="shared" si="41"/>
        <v>-2.5402475801336116E-4</v>
      </c>
    </row>
    <row r="61" spans="1:80" x14ac:dyDescent="0.25">
      <c r="A61" t="s">
        <v>69</v>
      </c>
      <c r="B61">
        <v>60.9</v>
      </c>
      <c r="C61">
        <v>8.1416000000000004</v>
      </c>
      <c r="D61" s="1">
        <v>2.4889999999999998E-6</v>
      </c>
      <c r="E61">
        <v>240</v>
      </c>
      <c r="G61">
        <v>0</v>
      </c>
      <c r="H61">
        <v>6</v>
      </c>
      <c r="I61">
        <v>0</v>
      </c>
      <c r="J61">
        <v>1</v>
      </c>
      <c r="K61">
        <v>0</v>
      </c>
      <c r="L61">
        <v>0</v>
      </c>
      <c r="M61" t="s">
        <v>11</v>
      </c>
      <c r="N61">
        <v>1</v>
      </c>
      <c r="O61">
        <v>6</v>
      </c>
      <c r="P61">
        <v>2</v>
      </c>
      <c r="Q61">
        <v>1</v>
      </c>
      <c r="R61">
        <v>8</v>
      </c>
      <c r="S61">
        <v>0</v>
      </c>
      <c r="T61" t="s">
        <v>11</v>
      </c>
      <c r="U61">
        <v>12</v>
      </c>
      <c r="V61">
        <v>35</v>
      </c>
      <c r="W61">
        <v>13</v>
      </c>
      <c r="X61">
        <v>5.5</v>
      </c>
      <c r="Y61">
        <v>21.5</v>
      </c>
      <c r="Z61">
        <v>5</v>
      </c>
      <c r="AA61" t="s">
        <v>11</v>
      </c>
      <c r="AB61">
        <v>57</v>
      </c>
      <c r="AC61">
        <f t="shared" si="2"/>
        <v>105.8</v>
      </c>
      <c r="AD61">
        <f t="shared" si="3"/>
        <v>1011.3049999999998</v>
      </c>
      <c r="AE61">
        <f t="shared" si="4"/>
        <v>249.68</v>
      </c>
      <c r="AF61">
        <f t="shared" si="5"/>
        <v>106.33</v>
      </c>
      <c r="AG61">
        <f t="shared" si="6"/>
        <v>144.935</v>
      </c>
      <c r="AH61">
        <f t="shared" si="7"/>
        <v>130.02499999999998</v>
      </c>
      <c r="AI61">
        <f t="shared" si="8"/>
        <v>12</v>
      </c>
      <c r="AJ61">
        <f t="shared" si="9"/>
        <v>3.4608748102698997E-2</v>
      </c>
      <c r="AK61">
        <f t="shared" si="10"/>
        <v>5.2066645305991671E-2</v>
      </c>
      <c r="AL61">
        <f t="shared" si="11"/>
        <v>5.1725759428195239E-2</v>
      </c>
      <c r="AM61">
        <f t="shared" si="12"/>
        <v>21.5</v>
      </c>
      <c r="AN61">
        <f t="shared" si="13"/>
        <v>5</v>
      </c>
      <c r="AP61">
        <f t="shared" si="42"/>
        <v>8.1509999999999767</v>
      </c>
      <c r="AQ61">
        <f t="shared" si="14"/>
        <v>9</v>
      </c>
      <c r="AR61">
        <f t="shared" si="15"/>
        <v>5.4246840319227337E-2</v>
      </c>
      <c r="AS61">
        <f t="shared" si="16"/>
        <v>3.052152663326424E-2</v>
      </c>
      <c r="AT61">
        <f t="shared" si="17"/>
        <v>3.9980319875361388E-2</v>
      </c>
      <c r="AU61">
        <f t="shared" si="18"/>
        <v>9.8333333333333339</v>
      </c>
      <c r="AV61">
        <f t="shared" si="19"/>
        <v>2.875</v>
      </c>
      <c r="AW61">
        <v>0.97237034099999953</v>
      </c>
      <c r="AY61">
        <f t="shared" si="20"/>
        <v>9.2557327393843298</v>
      </c>
      <c r="AZ61">
        <f t="shared" si="21"/>
        <v>2.4494897427831779</v>
      </c>
      <c r="BA61">
        <f t="shared" si="22"/>
        <v>1.2247448713915889</v>
      </c>
      <c r="BC61">
        <f t="shared" si="23"/>
        <v>5.5788250661202923E-2</v>
      </c>
      <c r="BD61">
        <f t="shared" si="24"/>
        <v>5.2465879958244956E-2</v>
      </c>
      <c r="BE61">
        <f t="shared" si="25"/>
        <v>2.6232939979122478E-2</v>
      </c>
      <c r="BG61">
        <f t="shared" si="26"/>
        <v>3.1388788146166066E-2</v>
      </c>
      <c r="BH61">
        <f t="shared" si="27"/>
        <v>1.4850165493212953E-2</v>
      </c>
      <c r="BI61">
        <f t="shared" si="28"/>
        <v>7.4250827466064767E-3</v>
      </c>
      <c r="BK61">
        <f t="shared" si="29"/>
        <v>4.1116350622382267E-2</v>
      </c>
      <c r="BL61">
        <f t="shared" si="30"/>
        <v>2.8149171735568797E-2</v>
      </c>
      <c r="BM61">
        <f t="shared" si="31"/>
        <v>1.4074585867784399E-2</v>
      </c>
      <c r="BO61">
        <f t="shared" si="32"/>
        <v>10.112745030068064</v>
      </c>
      <c r="BP61">
        <f t="shared" si="33"/>
        <v>10.103629710818451</v>
      </c>
      <c r="BQ61">
        <f t="shared" si="34"/>
        <v>5.0518148554092255</v>
      </c>
      <c r="BS61">
        <f t="shared" si="35"/>
        <v>2.956692402858883</v>
      </c>
      <c r="BT61">
        <f t="shared" si="36"/>
        <v>1.8427786989579984</v>
      </c>
      <c r="BU61">
        <f t="shared" si="37"/>
        <v>0.9213893494789992</v>
      </c>
      <c r="BX61">
        <f t="shared" si="38"/>
        <v>4</v>
      </c>
      <c r="BY61">
        <v>1011.3049999999998</v>
      </c>
      <c r="BZ61">
        <f t="shared" si="39"/>
        <v>3.9552854974513139E-3</v>
      </c>
      <c r="CA61">
        <f t="shared" si="40"/>
        <v>2.7657989517836318E-3</v>
      </c>
      <c r="CB61">
        <f t="shared" si="41"/>
        <v>2.8443884342865136E-3</v>
      </c>
    </row>
    <row r="62" spans="1:80" x14ac:dyDescent="0.25">
      <c r="A62" t="s">
        <v>70</v>
      </c>
      <c r="B62">
        <v>60.9</v>
      </c>
      <c r="C62">
        <v>8.1598000000000006</v>
      </c>
      <c r="D62" s="1">
        <v>2.2520000000000002E-6</v>
      </c>
      <c r="E62">
        <v>240</v>
      </c>
      <c r="G62">
        <v>1</v>
      </c>
      <c r="H62">
        <v>2</v>
      </c>
      <c r="I62">
        <v>0</v>
      </c>
      <c r="J62">
        <v>0</v>
      </c>
      <c r="K62">
        <v>0</v>
      </c>
      <c r="L62">
        <v>1</v>
      </c>
      <c r="M62" t="s">
        <v>11</v>
      </c>
      <c r="N62">
        <v>0</v>
      </c>
      <c r="O62">
        <v>3</v>
      </c>
      <c r="P62">
        <v>0</v>
      </c>
      <c r="Q62">
        <v>1</v>
      </c>
      <c r="R62">
        <v>1</v>
      </c>
      <c r="S62">
        <v>0</v>
      </c>
      <c r="T62" t="s">
        <v>11</v>
      </c>
      <c r="U62">
        <v>13</v>
      </c>
      <c r="V62">
        <v>37</v>
      </c>
      <c r="W62">
        <v>5</v>
      </c>
      <c r="X62">
        <v>2</v>
      </c>
      <c r="Y62">
        <v>8</v>
      </c>
      <c r="Z62">
        <v>3.5</v>
      </c>
      <c r="AA62" t="s">
        <v>11</v>
      </c>
      <c r="AB62">
        <v>58</v>
      </c>
      <c r="AC62">
        <f t="shared" si="2"/>
        <v>104.19999999999999</v>
      </c>
      <c r="AD62">
        <f t="shared" si="3"/>
        <v>991.66999999999985</v>
      </c>
      <c r="AE62">
        <f t="shared" si="4"/>
        <v>244.92000000000002</v>
      </c>
      <c r="AF62">
        <f t="shared" si="5"/>
        <v>106.02</v>
      </c>
      <c r="AG62">
        <f t="shared" si="6"/>
        <v>146.38999999999999</v>
      </c>
      <c r="AH62">
        <f t="shared" si="7"/>
        <v>131.35</v>
      </c>
      <c r="AI62">
        <f t="shared" si="8"/>
        <v>13</v>
      </c>
      <c r="AJ62">
        <f t="shared" si="9"/>
        <v>3.7310798955297632E-2</v>
      </c>
      <c r="AK62">
        <f t="shared" si="10"/>
        <v>2.0414829332026783E-2</v>
      </c>
      <c r="AL62">
        <f t="shared" si="11"/>
        <v>1.8864365214110546E-2</v>
      </c>
      <c r="AM62">
        <f t="shared" si="12"/>
        <v>8</v>
      </c>
      <c r="AN62">
        <f t="shared" si="13"/>
        <v>3.5</v>
      </c>
      <c r="AP62">
        <f t="shared" si="42"/>
        <v>8.1709999999999763</v>
      </c>
      <c r="AQ62">
        <f t="shared" si="14"/>
        <v>8</v>
      </c>
      <c r="AR62">
        <f t="shared" si="15"/>
        <v>4.9736998282601794E-2</v>
      </c>
      <c r="AS62">
        <f t="shared" si="16"/>
        <v>2.8197643991372284E-2</v>
      </c>
      <c r="AT62">
        <f t="shared" si="17"/>
        <v>4.3023908765863719E-2</v>
      </c>
      <c r="AU62">
        <f t="shared" si="18"/>
        <v>4.666666666666667</v>
      </c>
      <c r="AV62">
        <f t="shared" si="19"/>
        <v>2.875</v>
      </c>
      <c r="AW62">
        <v>0.97108166399999885</v>
      </c>
      <c r="AY62">
        <f t="shared" si="20"/>
        <v>8.2382360789792539</v>
      </c>
      <c r="AZ62">
        <f t="shared" si="21"/>
        <v>4.2426406871192848</v>
      </c>
      <c r="BA62">
        <f t="shared" si="22"/>
        <v>2.1213203435596424</v>
      </c>
      <c r="BC62">
        <f t="shared" si="23"/>
        <v>5.121814171398241E-2</v>
      </c>
      <c r="BD62">
        <f t="shared" si="24"/>
        <v>4.4200097791215934E-2</v>
      </c>
      <c r="BE62">
        <f t="shared" si="25"/>
        <v>2.2100048895607967E-2</v>
      </c>
      <c r="BG62">
        <f t="shared" si="26"/>
        <v>2.9037356008991967E-2</v>
      </c>
      <c r="BH62">
        <f t="shared" si="27"/>
        <v>2.6404461734145575E-2</v>
      </c>
      <c r="BI62">
        <f t="shared" si="28"/>
        <v>1.3202230867072787E-2</v>
      </c>
      <c r="BK62">
        <f t="shared" si="29"/>
        <v>4.4305139681706289E-2</v>
      </c>
      <c r="BL62">
        <f t="shared" si="30"/>
        <v>2.5197309117661559E-2</v>
      </c>
      <c r="BM62">
        <f t="shared" si="31"/>
        <v>1.2598654558830779E-2</v>
      </c>
      <c r="BO62">
        <f t="shared" si="32"/>
        <v>4.8056377127378989</v>
      </c>
      <c r="BP62">
        <f t="shared" si="33"/>
        <v>3.5118845842842465</v>
      </c>
      <c r="BQ62">
        <f t="shared" si="34"/>
        <v>1.7559422921421233</v>
      </c>
      <c r="BS62">
        <f t="shared" si="35"/>
        <v>2.9606160908831693</v>
      </c>
      <c r="BT62">
        <f t="shared" si="36"/>
        <v>1.3149778198382918</v>
      </c>
      <c r="BU62">
        <f t="shared" si="37"/>
        <v>0.65748890991914588</v>
      </c>
      <c r="BX62">
        <f t="shared" si="38"/>
        <v>1</v>
      </c>
      <c r="BY62">
        <v>991.66999999999985</v>
      </c>
      <c r="BZ62">
        <f t="shared" si="39"/>
        <v>1.0083999717648009E-3</v>
      </c>
      <c r="CA62">
        <f t="shared" si="40"/>
        <v>8.4613587270833813E-4</v>
      </c>
      <c r="CB62">
        <f t="shared" si="41"/>
        <v>8.7133338428305358E-4</v>
      </c>
    </row>
    <row r="63" spans="1:80" x14ac:dyDescent="0.25">
      <c r="A63" t="s">
        <v>71</v>
      </c>
      <c r="B63">
        <v>60.9</v>
      </c>
      <c r="C63">
        <v>8.1790000000000003</v>
      </c>
      <c r="D63" s="1">
        <v>2.7669999999999999E-6</v>
      </c>
      <c r="E63">
        <v>240</v>
      </c>
      <c r="G63">
        <v>0</v>
      </c>
      <c r="H63">
        <v>1</v>
      </c>
      <c r="I63">
        <v>0</v>
      </c>
      <c r="J63">
        <v>0</v>
      </c>
      <c r="K63">
        <v>0</v>
      </c>
      <c r="L63">
        <v>0</v>
      </c>
      <c r="M63" t="s">
        <v>11</v>
      </c>
      <c r="N63">
        <v>2</v>
      </c>
      <c r="O63">
        <v>8</v>
      </c>
      <c r="P63">
        <v>0</v>
      </c>
      <c r="Q63">
        <v>0</v>
      </c>
      <c r="R63">
        <v>1</v>
      </c>
      <c r="S63">
        <v>0</v>
      </c>
      <c r="T63" t="s">
        <v>11</v>
      </c>
      <c r="U63">
        <v>10</v>
      </c>
      <c r="V63">
        <v>47.5</v>
      </c>
      <c r="W63">
        <v>7</v>
      </c>
      <c r="X63">
        <v>6.5</v>
      </c>
      <c r="Y63">
        <v>10</v>
      </c>
      <c r="Z63">
        <v>6</v>
      </c>
      <c r="AA63" t="s">
        <v>11</v>
      </c>
      <c r="AB63">
        <v>59</v>
      </c>
      <c r="AC63">
        <f t="shared" si="2"/>
        <v>102.6</v>
      </c>
      <c r="AD63">
        <f t="shared" si="3"/>
        <v>972.03499999999985</v>
      </c>
      <c r="AE63">
        <f t="shared" si="4"/>
        <v>240.16000000000003</v>
      </c>
      <c r="AF63">
        <f t="shared" si="5"/>
        <v>105.71000000000001</v>
      </c>
      <c r="AG63">
        <f t="shared" si="6"/>
        <v>147.845</v>
      </c>
      <c r="AH63">
        <f t="shared" si="7"/>
        <v>132.67500000000001</v>
      </c>
      <c r="AI63">
        <f t="shared" si="8"/>
        <v>10</v>
      </c>
      <c r="AJ63">
        <f t="shared" si="9"/>
        <v>4.8866553159094071E-2</v>
      </c>
      <c r="AK63">
        <f t="shared" si="10"/>
        <v>2.9147235176548963E-2</v>
      </c>
      <c r="AL63">
        <f t="shared" si="11"/>
        <v>6.1488979282943897E-2</v>
      </c>
      <c r="AM63">
        <f t="shared" si="12"/>
        <v>10</v>
      </c>
      <c r="AN63">
        <f t="shared" si="13"/>
        <v>6</v>
      </c>
      <c r="AP63">
        <f t="shared" si="42"/>
        <v>8.1909999999999759</v>
      </c>
      <c r="AQ63">
        <f t="shared" si="14"/>
        <v>6.625</v>
      </c>
      <c r="AR63">
        <f t="shared" si="15"/>
        <v>5.309340561627144E-2</v>
      </c>
      <c r="AS63">
        <f t="shared" si="16"/>
        <v>2.6949000366469231E-2</v>
      </c>
      <c r="AT63">
        <f t="shared" si="17"/>
        <v>5.0040346688309804E-2</v>
      </c>
      <c r="AU63">
        <f t="shared" si="18"/>
        <v>6.5</v>
      </c>
      <c r="AV63">
        <f t="shared" si="19"/>
        <v>2.5</v>
      </c>
      <c r="AW63">
        <v>0.9696100000000003</v>
      </c>
      <c r="AY63">
        <f t="shared" si="20"/>
        <v>6.83264405276348</v>
      </c>
      <c r="AZ63">
        <f t="shared" si="21"/>
        <v>2.4958298553119898</v>
      </c>
      <c r="BA63">
        <f t="shared" si="22"/>
        <v>1.2479149276559949</v>
      </c>
      <c r="BC63">
        <f t="shared" si="23"/>
        <v>5.4757485603769994E-2</v>
      </c>
      <c r="BD63">
        <f t="shared" si="24"/>
        <v>4.0506723241872156E-2</v>
      </c>
      <c r="BE63">
        <f t="shared" si="25"/>
        <v>2.0253361620936078E-2</v>
      </c>
      <c r="BG63">
        <f t="shared" si="26"/>
        <v>2.7793649370849334E-2</v>
      </c>
      <c r="BH63">
        <f t="shared" si="27"/>
        <v>9.2841429243872356E-3</v>
      </c>
      <c r="BI63">
        <f t="shared" si="28"/>
        <v>4.6420714621936178E-3</v>
      </c>
      <c r="BK63">
        <f t="shared" si="29"/>
        <v>5.1608736180845688E-2</v>
      </c>
      <c r="BL63">
        <f t="shared" si="30"/>
        <v>1.7551642870018626E-2</v>
      </c>
      <c r="BM63">
        <f t="shared" si="31"/>
        <v>8.7758214350093129E-3</v>
      </c>
      <c r="BO63">
        <f t="shared" si="32"/>
        <v>6.703726240447188</v>
      </c>
      <c r="BP63">
        <f t="shared" si="33"/>
        <v>3.2787192621510002</v>
      </c>
      <c r="BQ63">
        <f t="shared" si="34"/>
        <v>1.6393596310755001</v>
      </c>
      <c r="BS63">
        <f t="shared" si="35"/>
        <v>2.5783562463258414</v>
      </c>
      <c r="BT63">
        <f t="shared" si="36"/>
        <v>2.3804761428476167</v>
      </c>
      <c r="BU63">
        <f t="shared" si="37"/>
        <v>1.1902380714238083</v>
      </c>
      <c r="BX63">
        <f t="shared" si="38"/>
        <v>-1.6666666666666665</v>
      </c>
      <c r="BY63">
        <v>972.03499999999985</v>
      </c>
      <c r="BZ63">
        <f t="shared" si="39"/>
        <v>-1.7146159003190902E-3</v>
      </c>
      <c r="CA63">
        <f t="shared" si="40"/>
        <v>1.4761018718179936E-4</v>
      </c>
      <c r="CB63">
        <f t="shared" si="41"/>
        <v>1.5223665925660762E-4</v>
      </c>
    </row>
    <row r="64" spans="1:80" x14ac:dyDescent="0.25">
      <c r="A64" t="s">
        <v>72</v>
      </c>
      <c r="B64">
        <v>60.9</v>
      </c>
      <c r="C64">
        <v>8.2005999999999997</v>
      </c>
      <c r="D64" s="1">
        <v>2.4200000000000001E-6</v>
      </c>
      <c r="E64">
        <v>240</v>
      </c>
      <c r="G64">
        <v>0</v>
      </c>
      <c r="H64">
        <v>2</v>
      </c>
      <c r="I64">
        <v>0</v>
      </c>
      <c r="J64">
        <v>1</v>
      </c>
      <c r="K64">
        <v>0</v>
      </c>
      <c r="L64">
        <v>0</v>
      </c>
      <c r="M64" t="s">
        <v>11</v>
      </c>
      <c r="N64">
        <v>0</v>
      </c>
      <c r="O64">
        <v>1</v>
      </c>
      <c r="P64">
        <v>0</v>
      </c>
      <c r="Q64">
        <v>0</v>
      </c>
      <c r="R64">
        <v>1</v>
      </c>
      <c r="S64">
        <v>1</v>
      </c>
      <c r="T64" t="s">
        <v>11</v>
      </c>
      <c r="U64">
        <v>8</v>
      </c>
      <c r="V64">
        <v>38</v>
      </c>
      <c r="W64">
        <v>4.5</v>
      </c>
      <c r="X64">
        <v>4.5</v>
      </c>
      <c r="Y64">
        <v>14</v>
      </c>
      <c r="Z64">
        <v>4</v>
      </c>
      <c r="AA64" t="s">
        <v>11</v>
      </c>
      <c r="AB64">
        <v>60</v>
      </c>
      <c r="AC64">
        <f t="shared" si="2"/>
        <v>101</v>
      </c>
      <c r="AD64">
        <f t="shared" si="3"/>
        <v>952.39999999999986</v>
      </c>
      <c r="AE64">
        <f t="shared" si="4"/>
        <v>235.40000000000003</v>
      </c>
      <c r="AF64">
        <f t="shared" si="5"/>
        <v>105.4</v>
      </c>
      <c r="AG64">
        <f t="shared" si="6"/>
        <v>149.30000000000001</v>
      </c>
      <c r="AH64">
        <f t="shared" si="7"/>
        <v>134</v>
      </c>
      <c r="AI64">
        <f t="shared" si="8"/>
        <v>8</v>
      </c>
      <c r="AJ64">
        <f t="shared" si="9"/>
        <v>3.9899202015959687E-2</v>
      </c>
      <c r="AK64">
        <f t="shared" si="10"/>
        <v>1.9116397621070515E-2</v>
      </c>
      <c r="AL64">
        <f t="shared" si="11"/>
        <v>4.2694497153700189E-2</v>
      </c>
      <c r="AM64">
        <f t="shared" si="12"/>
        <v>14</v>
      </c>
      <c r="AN64">
        <f t="shared" si="13"/>
        <v>4</v>
      </c>
      <c r="AP64">
        <f t="shared" si="42"/>
        <v>8.2109999999999754</v>
      </c>
      <c r="AQ64">
        <f t="shared" si="14"/>
        <v>5.125</v>
      </c>
      <c r="AR64">
        <f t="shared" si="15"/>
        <v>4.4206508105172432E-2</v>
      </c>
      <c r="AS64">
        <f t="shared" si="16"/>
        <v>3.5999543701319012E-2</v>
      </c>
      <c r="AT64">
        <f t="shared" si="17"/>
        <v>5.023752818675109E-2</v>
      </c>
      <c r="AU64">
        <f t="shared" si="18"/>
        <v>7</v>
      </c>
      <c r="AV64">
        <f t="shared" si="19"/>
        <v>2.75</v>
      </c>
      <c r="AW64">
        <v>0.96808449599999946</v>
      </c>
      <c r="AY64">
        <f t="shared" si="20"/>
        <v>5.2939593818265251</v>
      </c>
      <c r="AZ64">
        <f t="shared" si="21"/>
        <v>2.9545163168726392</v>
      </c>
      <c r="BA64">
        <f t="shared" si="22"/>
        <v>1.4772581584363196</v>
      </c>
      <c r="BC64">
        <f t="shared" si="23"/>
        <v>4.566389430656935E-2</v>
      </c>
      <c r="BD64">
        <f t="shared" si="24"/>
        <v>2.6750336135843863E-2</v>
      </c>
      <c r="BE64">
        <f t="shared" si="25"/>
        <v>1.3375168067921932E-2</v>
      </c>
      <c r="BG64">
        <f t="shared" si="26"/>
        <v>3.7186365291526198E-2</v>
      </c>
      <c r="BH64">
        <f t="shared" si="27"/>
        <v>5.0430574121075933E-2</v>
      </c>
      <c r="BI64">
        <f t="shared" si="28"/>
        <v>2.5215287060537966E-2</v>
      </c>
      <c r="BK64">
        <f t="shared" si="29"/>
        <v>5.189374315395618E-2</v>
      </c>
      <c r="BL64">
        <f t="shared" si="30"/>
        <v>2.0513829747956687E-2</v>
      </c>
      <c r="BM64">
        <f t="shared" si="31"/>
        <v>1.0256914873978343E-2</v>
      </c>
      <c r="BO64">
        <f t="shared" si="32"/>
        <v>7.2307737898118392</v>
      </c>
      <c r="BP64">
        <f t="shared" si="33"/>
        <v>6.2449979983983983</v>
      </c>
      <c r="BQ64">
        <f t="shared" si="34"/>
        <v>3.1224989991991992</v>
      </c>
      <c r="BS64">
        <f t="shared" si="35"/>
        <v>2.8406611317117938</v>
      </c>
      <c r="BT64">
        <f t="shared" si="36"/>
        <v>1.2583057392117916</v>
      </c>
      <c r="BU64">
        <f t="shared" si="37"/>
        <v>0.62915286960589578</v>
      </c>
      <c r="BX64">
        <f t="shared" si="38"/>
        <v>1.6666666666666667</v>
      </c>
      <c r="BY64">
        <v>952.39999999999986</v>
      </c>
      <c r="BZ64">
        <f t="shared" si="39"/>
        <v>1.7499650006999863E-3</v>
      </c>
      <c r="CA64">
        <f t="shared" si="40"/>
        <v>2.3333440354944791E-3</v>
      </c>
      <c r="CB64">
        <f t="shared" si="41"/>
        <v>2.4102689849238947E-3</v>
      </c>
    </row>
    <row r="65" spans="1:80" x14ac:dyDescent="0.25">
      <c r="A65" t="s">
        <v>73</v>
      </c>
      <c r="B65">
        <v>60.9</v>
      </c>
      <c r="C65">
        <v>8.2220999999999993</v>
      </c>
      <c r="D65" s="1">
        <v>2.9299999999999999E-6</v>
      </c>
      <c r="E65">
        <v>240</v>
      </c>
      <c r="G65">
        <v>1</v>
      </c>
      <c r="H65">
        <v>0</v>
      </c>
      <c r="I65">
        <v>0</v>
      </c>
      <c r="J65">
        <v>1</v>
      </c>
      <c r="K65">
        <v>1</v>
      </c>
      <c r="L65">
        <v>0</v>
      </c>
      <c r="M65" t="s">
        <v>11</v>
      </c>
      <c r="N65">
        <v>2</v>
      </c>
      <c r="O65">
        <v>4</v>
      </c>
      <c r="P65">
        <v>1</v>
      </c>
      <c r="Q65">
        <v>0</v>
      </c>
      <c r="R65">
        <v>5</v>
      </c>
      <c r="S65">
        <v>0</v>
      </c>
      <c r="T65" t="s">
        <v>11</v>
      </c>
      <c r="U65">
        <v>13</v>
      </c>
      <c r="V65">
        <v>31</v>
      </c>
      <c r="W65">
        <v>3</v>
      </c>
      <c r="X65">
        <v>8</v>
      </c>
      <c r="Y65">
        <v>18</v>
      </c>
      <c r="Z65">
        <v>2</v>
      </c>
      <c r="AA65" t="s">
        <v>11</v>
      </c>
      <c r="AB65">
        <v>61</v>
      </c>
      <c r="AC65">
        <f t="shared" si="2"/>
        <v>99.399999999999991</v>
      </c>
      <c r="AD65">
        <f t="shared" si="3"/>
        <v>932.76499999999987</v>
      </c>
      <c r="AE65">
        <f t="shared" si="4"/>
        <v>230.64</v>
      </c>
      <c r="AF65">
        <f t="shared" si="5"/>
        <v>105.09</v>
      </c>
      <c r="AG65">
        <f t="shared" si="6"/>
        <v>150.755</v>
      </c>
      <c r="AH65">
        <f t="shared" si="7"/>
        <v>135.32499999999999</v>
      </c>
      <c r="AI65">
        <f t="shared" si="8"/>
        <v>13</v>
      </c>
      <c r="AJ65">
        <f t="shared" si="9"/>
        <v>3.323452316499869E-2</v>
      </c>
      <c r="AK65">
        <f t="shared" si="10"/>
        <v>1.3007284079084289E-2</v>
      </c>
      <c r="AL65">
        <f t="shared" si="11"/>
        <v>7.6125225996764675E-2</v>
      </c>
      <c r="AM65">
        <f t="shared" si="12"/>
        <v>18</v>
      </c>
      <c r="AN65">
        <f t="shared" si="13"/>
        <v>2</v>
      </c>
      <c r="AP65">
        <f t="shared" si="42"/>
        <v>8.230999999999975</v>
      </c>
      <c r="AQ65">
        <f t="shared" si="14"/>
        <v>9.5</v>
      </c>
      <c r="AR65">
        <f t="shared" si="15"/>
        <v>4.9011891883594054E-2</v>
      </c>
      <c r="AS65">
        <f t="shared" si="16"/>
        <v>3.0196194400920938E-2</v>
      </c>
      <c r="AT65">
        <f t="shared" si="17"/>
        <v>4.0984926426002544E-2</v>
      </c>
      <c r="AU65">
        <f t="shared" si="18"/>
        <v>9.5</v>
      </c>
      <c r="AV65">
        <f t="shared" si="19"/>
        <v>2.25</v>
      </c>
      <c r="AW65">
        <v>0.96660765599999898</v>
      </c>
      <c r="AY65">
        <f t="shared" si="20"/>
        <v>9.828186173605074</v>
      </c>
      <c r="AZ65">
        <f t="shared" si="21"/>
        <v>3.1091263510296048</v>
      </c>
      <c r="BA65">
        <f t="shared" si="22"/>
        <v>1.5545631755148024</v>
      </c>
      <c r="BC65">
        <f t="shared" si="23"/>
        <v>5.0705052437112194E-2</v>
      </c>
      <c r="BD65">
        <f t="shared" si="24"/>
        <v>4.7953149038332532E-2</v>
      </c>
      <c r="BE65">
        <f t="shared" si="25"/>
        <v>2.3976574519166266E-2</v>
      </c>
      <c r="BG65">
        <f t="shared" si="26"/>
        <v>3.1239349505960225E-2</v>
      </c>
      <c r="BH65">
        <f t="shared" si="27"/>
        <v>1.9759973107482981E-2</v>
      </c>
      <c r="BI65">
        <f t="shared" si="28"/>
        <v>9.8799865537414905E-3</v>
      </c>
      <c r="BK65">
        <f t="shared" si="29"/>
        <v>4.2400788129079943E-2</v>
      </c>
      <c r="BL65">
        <f t="shared" si="30"/>
        <v>3.2521739691949506E-2</v>
      </c>
      <c r="BM65">
        <f t="shared" si="31"/>
        <v>1.6260869845974753E-2</v>
      </c>
      <c r="BO65">
        <f t="shared" si="32"/>
        <v>9.828186173605074</v>
      </c>
      <c r="BP65">
        <f t="shared" si="33"/>
        <v>7.8581168227508558</v>
      </c>
      <c r="BQ65">
        <f t="shared" si="34"/>
        <v>3.9290584113754279</v>
      </c>
      <c r="BS65">
        <f t="shared" si="35"/>
        <v>2.3277283042748862</v>
      </c>
      <c r="BT65">
        <f t="shared" si="36"/>
        <v>0.5</v>
      </c>
      <c r="BU65">
        <f t="shared" si="37"/>
        <v>0.25</v>
      </c>
      <c r="BX65">
        <f t="shared" si="38"/>
        <v>-1.3333333333333333</v>
      </c>
      <c r="BY65">
        <v>932.76499999999987</v>
      </c>
      <c r="BZ65">
        <f t="shared" si="39"/>
        <v>-1.4294418565590835E-3</v>
      </c>
      <c r="CA65">
        <f t="shared" si="40"/>
        <v>-1.3174365828872911E-3</v>
      </c>
      <c r="CB65">
        <f t="shared" si="41"/>
        <v>-1.3629486324773041E-3</v>
      </c>
    </row>
    <row r="66" spans="1:80" x14ac:dyDescent="0.25">
      <c r="A66" t="s">
        <v>74</v>
      </c>
      <c r="B66">
        <v>60.9</v>
      </c>
      <c r="C66">
        <v>8.2391000000000005</v>
      </c>
      <c r="D66" s="1">
        <v>2.4889999999999998E-6</v>
      </c>
      <c r="E66">
        <v>240</v>
      </c>
      <c r="G66">
        <v>0</v>
      </c>
      <c r="H66">
        <v>1</v>
      </c>
      <c r="I66">
        <v>0</v>
      </c>
      <c r="J66">
        <v>0</v>
      </c>
      <c r="K66">
        <v>1</v>
      </c>
      <c r="L66">
        <v>0</v>
      </c>
      <c r="M66" t="s">
        <v>11</v>
      </c>
      <c r="N66">
        <v>1</v>
      </c>
      <c r="O66">
        <v>6</v>
      </c>
      <c r="P66">
        <v>1</v>
      </c>
      <c r="Q66">
        <v>1</v>
      </c>
      <c r="R66">
        <v>5</v>
      </c>
      <c r="S66">
        <v>2</v>
      </c>
      <c r="T66" t="s">
        <v>11</v>
      </c>
      <c r="U66">
        <v>11</v>
      </c>
      <c r="V66">
        <v>29</v>
      </c>
      <c r="W66">
        <v>4.5</v>
      </c>
      <c r="X66">
        <v>4.5</v>
      </c>
      <c r="Y66">
        <v>18</v>
      </c>
      <c r="Z66">
        <v>5.5</v>
      </c>
      <c r="AA66" t="s">
        <v>11</v>
      </c>
      <c r="AB66">
        <v>62</v>
      </c>
      <c r="AC66">
        <f t="shared" si="2"/>
        <v>97.8</v>
      </c>
      <c r="AD66">
        <f t="shared" si="3"/>
        <v>913.12999999999988</v>
      </c>
      <c r="AE66">
        <f t="shared" si="4"/>
        <v>225.88</v>
      </c>
      <c r="AF66">
        <f t="shared" si="5"/>
        <v>104.78</v>
      </c>
      <c r="AG66">
        <f t="shared" si="6"/>
        <v>152.21</v>
      </c>
      <c r="AH66">
        <f t="shared" si="7"/>
        <v>136.64999999999998</v>
      </c>
      <c r="AI66">
        <f t="shared" si="8"/>
        <v>11</v>
      </c>
      <c r="AJ66">
        <f t="shared" si="9"/>
        <v>3.1758895228499777E-2</v>
      </c>
      <c r="AK66">
        <f t="shared" si="10"/>
        <v>1.9922082521692936E-2</v>
      </c>
      <c r="AL66">
        <f t="shared" si="11"/>
        <v>4.2947127314372974E-2</v>
      </c>
      <c r="AM66">
        <f t="shared" si="12"/>
        <v>18</v>
      </c>
      <c r="AN66">
        <f t="shared" si="13"/>
        <v>5.5</v>
      </c>
      <c r="AP66">
        <f t="shared" si="42"/>
        <v>8.2509999999999746</v>
      </c>
      <c r="AQ66">
        <f t="shared" si="14"/>
        <v>8</v>
      </c>
      <c r="AR66">
        <f t="shared" si="15"/>
        <v>5.0206914227379516E-2</v>
      </c>
      <c r="AS66">
        <f t="shared" si="16"/>
        <v>4.9429010783912139E-2</v>
      </c>
      <c r="AT66">
        <f t="shared" si="17"/>
        <v>5.2113435198627669E-2</v>
      </c>
      <c r="AU66">
        <f t="shared" si="18"/>
        <v>9.3333333333333339</v>
      </c>
      <c r="AV66">
        <f t="shared" si="19"/>
        <v>2.875</v>
      </c>
      <c r="AW66">
        <v>0.96497654399999977</v>
      </c>
      <c r="AY66">
        <f t="shared" si="20"/>
        <v>8.2903569519302245</v>
      </c>
      <c r="AZ66">
        <f t="shared" si="21"/>
        <v>3.5590260840104371</v>
      </c>
      <c r="BA66">
        <f t="shared" si="22"/>
        <v>1.7795130420052185</v>
      </c>
      <c r="BC66">
        <f t="shared" si="23"/>
        <v>5.2029155049990033E-2</v>
      </c>
      <c r="BD66">
        <f t="shared" si="24"/>
        <v>5.47143832837899E-2</v>
      </c>
      <c r="BE66">
        <f t="shared" si="25"/>
        <v>2.735719164189495E-2</v>
      </c>
      <c r="BG66">
        <f t="shared" si="26"/>
        <v>5.1223017897430001E-2</v>
      </c>
      <c r="BH66">
        <f t="shared" si="27"/>
        <v>3.594558013901139E-2</v>
      </c>
      <c r="BI66">
        <f t="shared" si="28"/>
        <v>1.7972790069505695E-2</v>
      </c>
      <c r="BK66">
        <f t="shared" si="29"/>
        <v>5.4004872473488522E-2</v>
      </c>
      <c r="BL66">
        <f t="shared" si="30"/>
        <v>8.0619986093772369E-3</v>
      </c>
      <c r="BM66">
        <f t="shared" si="31"/>
        <v>4.0309993046886185E-3</v>
      </c>
      <c r="BO66">
        <f t="shared" si="32"/>
        <v>9.6720831105852625</v>
      </c>
      <c r="BP66">
        <f t="shared" si="33"/>
        <v>7.7674534651540297</v>
      </c>
      <c r="BQ66">
        <f t="shared" si="34"/>
        <v>3.8837267325770148</v>
      </c>
      <c r="BS66">
        <f t="shared" si="35"/>
        <v>2.9793470295999245</v>
      </c>
      <c r="BT66">
        <f t="shared" si="36"/>
        <v>2.3935677693908453</v>
      </c>
      <c r="BU66">
        <f t="shared" si="37"/>
        <v>1.1967838846954226</v>
      </c>
      <c r="BX66">
        <f t="shared" si="38"/>
        <v>-1</v>
      </c>
      <c r="BY66">
        <v>913.12999999999988</v>
      </c>
      <c r="BZ66">
        <f t="shared" si="39"/>
        <v>-1.0951343182241304E-3</v>
      </c>
      <c r="CA66">
        <f t="shared" si="40"/>
        <v>-8.7622435727199659E-4</v>
      </c>
      <c r="CB66">
        <f t="shared" si="41"/>
        <v>-9.0802658647006114E-4</v>
      </c>
    </row>
    <row r="67" spans="1:80" x14ac:dyDescent="0.25">
      <c r="A67" t="s">
        <v>75</v>
      </c>
      <c r="B67">
        <v>60.9</v>
      </c>
      <c r="C67">
        <v>8.2594999999999992</v>
      </c>
      <c r="D67" s="1">
        <v>2.6189999999999998E-6</v>
      </c>
      <c r="E67">
        <v>240</v>
      </c>
      <c r="G67">
        <v>2</v>
      </c>
      <c r="H67">
        <v>0</v>
      </c>
      <c r="I67">
        <v>0</v>
      </c>
      <c r="J67">
        <v>0</v>
      </c>
      <c r="K67">
        <v>1</v>
      </c>
      <c r="L67">
        <v>0</v>
      </c>
      <c r="M67" t="s">
        <v>11</v>
      </c>
      <c r="N67">
        <v>1</v>
      </c>
      <c r="O67">
        <v>0</v>
      </c>
      <c r="P67">
        <v>0</v>
      </c>
      <c r="Q67">
        <v>2</v>
      </c>
      <c r="R67">
        <v>1</v>
      </c>
      <c r="S67">
        <v>0</v>
      </c>
      <c r="T67" t="s">
        <v>11</v>
      </c>
      <c r="U67">
        <v>10</v>
      </c>
      <c r="V67">
        <v>26</v>
      </c>
      <c r="W67">
        <v>10</v>
      </c>
      <c r="X67">
        <v>6</v>
      </c>
      <c r="Y67">
        <v>16</v>
      </c>
      <c r="Z67">
        <v>4</v>
      </c>
      <c r="AA67" t="s">
        <v>11</v>
      </c>
      <c r="AB67">
        <v>63</v>
      </c>
      <c r="AC67">
        <f t="shared" si="2"/>
        <v>96.199999999999989</v>
      </c>
      <c r="AD67">
        <f t="shared" si="3"/>
        <v>893.49499999999989</v>
      </c>
      <c r="AE67">
        <f t="shared" si="4"/>
        <v>221.12</v>
      </c>
      <c r="AF67">
        <f t="shared" si="5"/>
        <v>104.47</v>
      </c>
      <c r="AG67">
        <f t="shared" si="6"/>
        <v>153.66500000000002</v>
      </c>
      <c r="AH67">
        <f t="shared" si="7"/>
        <v>137.97499999999999</v>
      </c>
      <c r="AI67">
        <f t="shared" si="8"/>
        <v>10</v>
      </c>
      <c r="AJ67">
        <f t="shared" si="9"/>
        <v>2.9099211523287767E-2</v>
      </c>
      <c r="AK67">
        <f t="shared" si="10"/>
        <v>4.5224312590448623E-2</v>
      </c>
      <c r="AL67">
        <f t="shared" si="11"/>
        <v>5.743275581506653E-2</v>
      </c>
      <c r="AM67">
        <f t="shared" si="12"/>
        <v>16</v>
      </c>
      <c r="AN67">
        <f t="shared" si="13"/>
        <v>4</v>
      </c>
      <c r="AP67">
        <f t="shared" si="42"/>
        <v>8.2709999999999742</v>
      </c>
      <c r="AQ67">
        <f t="shared" si="14"/>
        <v>5.75</v>
      </c>
      <c r="AR67">
        <f t="shared" si="15"/>
        <v>5.0105626110794201E-2</v>
      </c>
      <c r="AS67">
        <f t="shared" si="16"/>
        <v>3.5947104113527771E-2</v>
      </c>
      <c r="AT67">
        <f t="shared" si="17"/>
        <v>5.757363385846917E-2</v>
      </c>
      <c r="AU67">
        <f t="shared" si="18"/>
        <v>9.6666666666666661</v>
      </c>
      <c r="AV67">
        <f t="shared" si="19"/>
        <v>3.75</v>
      </c>
      <c r="AW67">
        <v>0.96324186099999931</v>
      </c>
      <c r="AY67">
        <f t="shared" si="20"/>
        <v>5.9694249521408667</v>
      </c>
      <c r="AZ67">
        <f t="shared" si="21"/>
        <v>5.5602757725374259</v>
      </c>
      <c r="BA67">
        <f t="shared" si="22"/>
        <v>2.7801378862687129</v>
      </c>
      <c r="BC67">
        <f t="shared" si="23"/>
        <v>5.2017699956246229E-2</v>
      </c>
      <c r="BD67">
        <f t="shared" si="24"/>
        <v>6.2904727958234916E-2</v>
      </c>
      <c r="BE67">
        <f t="shared" si="25"/>
        <v>3.1452363979117458E-2</v>
      </c>
      <c r="BG67">
        <f t="shared" si="26"/>
        <v>3.7318876565651873E-2</v>
      </c>
      <c r="BH67">
        <f t="shared" si="27"/>
        <v>2.4978866152077738E-2</v>
      </c>
      <c r="BI67">
        <f t="shared" si="28"/>
        <v>1.2489433076038869E-2</v>
      </c>
      <c r="BK67">
        <f t="shared" si="29"/>
        <v>5.9770693311333584E-2</v>
      </c>
      <c r="BL67">
        <f t="shared" si="30"/>
        <v>2.7354695207309609E-2</v>
      </c>
      <c r="BM67">
        <f t="shared" si="31"/>
        <v>1.3677347603654804E-2</v>
      </c>
      <c r="BO67">
        <f t="shared" si="32"/>
        <v>10.035554992004935</v>
      </c>
      <c r="BP67">
        <f t="shared" si="33"/>
        <v>6.0277137733417092</v>
      </c>
      <c r="BQ67">
        <f t="shared" si="34"/>
        <v>3.0138568866708546</v>
      </c>
      <c r="BS67">
        <f t="shared" si="35"/>
        <v>3.8931032296570867</v>
      </c>
      <c r="BT67">
        <f t="shared" si="36"/>
        <v>1.2583057392117916</v>
      </c>
      <c r="BU67">
        <f t="shared" si="37"/>
        <v>0.62915286960589578</v>
      </c>
      <c r="BX67">
        <f t="shared" si="38"/>
        <v>0</v>
      </c>
      <c r="BY67">
        <v>893.49499999999989</v>
      </c>
      <c r="BZ67">
        <f t="shared" si="39"/>
        <v>0</v>
      </c>
      <c r="CA67">
        <f t="shared" si="40"/>
        <v>5.6251508320172448E-3</v>
      </c>
      <c r="CB67">
        <f t="shared" si="41"/>
        <v>5.8398114323825563E-3</v>
      </c>
    </row>
    <row r="68" spans="1:80" x14ac:dyDescent="0.25">
      <c r="A68" t="s">
        <v>76</v>
      </c>
      <c r="B68">
        <v>60.9</v>
      </c>
      <c r="C68">
        <v>8.2810000000000006</v>
      </c>
      <c r="D68" s="1">
        <v>2.926E-6</v>
      </c>
      <c r="E68">
        <v>240</v>
      </c>
      <c r="G68">
        <v>1</v>
      </c>
      <c r="H68">
        <v>3</v>
      </c>
      <c r="I68">
        <v>0</v>
      </c>
      <c r="J68">
        <v>0</v>
      </c>
      <c r="K68">
        <v>0</v>
      </c>
      <c r="L68">
        <v>2</v>
      </c>
      <c r="M68" t="s">
        <v>11</v>
      </c>
      <c r="N68">
        <v>1</v>
      </c>
      <c r="O68">
        <v>3</v>
      </c>
      <c r="P68">
        <v>0</v>
      </c>
      <c r="Q68">
        <v>1</v>
      </c>
      <c r="R68">
        <v>0</v>
      </c>
      <c r="S68">
        <v>0</v>
      </c>
      <c r="T68" t="s">
        <v>11</v>
      </c>
      <c r="U68">
        <v>11</v>
      </c>
      <c r="V68">
        <v>27</v>
      </c>
      <c r="W68">
        <v>4</v>
      </c>
      <c r="X68">
        <v>4</v>
      </c>
      <c r="Y68">
        <v>7</v>
      </c>
      <c r="Z68">
        <v>10</v>
      </c>
      <c r="AA68" t="s">
        <v>11</v>
      </c>
      <c r="AB68">
        <v>64</v>
      </c>
      <c r="AC68">
        <f t="shared" si="2"/>
        <v>94.6</v>
      </c>
      <c r="AD68">
        <f t="shared" si="3"/>
        <v>873.8599999999999</v>
      </c>
      <c r="AE68">
        <f t="shared" si="4"/>
        <v>216.36</v>
      </c>
      <c r="AF68">
        <f t="shared" si="5"/>
        <v>104.16</v>
      </c>
      <c r="AG68">
        <f t="shared" si="6"/>
        <v>155.12</v>
      </c>
      <c r="AH68">
        <f t="shared" si="7"/>
        <v>139.30000000000001</v>
      </c>
      <c r="AI68">
        <f t="shared" si="8"/>
        <v>11</v>
      </c>
      <c r="AJ68">
        <f t="shared" si="9"/>
        <v>3.0897397752500406E-2</v>
      </c>
      <c r="AK68">
        <f t="shared" si="10"/>
        <v>1.8487705675725642E-2</v>
      </c>
      <c r="AL68">
        <f t="shared" si="11"/>
        <v>3.840245775729647E-2</v>
      </c>
      <c r="AM68">
        <f t="shared" si="12"/>
        <v>7</v>
      </c>
      <c r="AN68">
        <f t="shared" si="13"/>
        <v>10</v>
      </c>
      <c r="AP68">
        <f t="shared" si="42"/>
        <v>8.2909999999999737</v>
      </c>
      <c r="AQ68">
        <f t="shared" si="14"/>
        <v>7.5</v>
      </c>
      <c r="AR68">
        <f t="shared" si="15"/>
        <v>5.7080287291550458E-2</v>
      </c>
      <c r="AS68">
        <f t="shared" si="16"/>
        <v>1.9050404094864845E-2</v>
      </c>
      <c r="AT68">
        <f t="shared" si="17"/>
        <v>1.6037666099127955E-2</v>
      </c>
      <c r="AU68">
        <f t="shared" si="18"/>
        <v>4.166666666666667</v>
      </c>
      <c r="AV68">
        <f t="shared" si="19"/>
        <v>3.25</v>
      </c>
      <c r="AW68">
        <v>0.96101622399999886</v>
      </c>
      <c r="AY68">
        <f t="shared" si="20"/>
        <v>7.8042386930608245</v>
      </c>
      <c r="AZ68">
        <f t="shared" si="21"/>
        <v>3.872983346207417</v>
      </c>
      <c r="BA68">
        <f t="shared" si="22"/>
        <v>1.9364916731037085</v>
      </c>
      <c r="BC68">
        <f t="shared" si="23"/>
        <v>5.9395758225566156E-2</v>
      </c>
      <c r="BD68">
        <f t="shared" si="24"/>
        <v>4.4438543955733975E-2</v>
      </c>
      <c r="BE68">
        <f t="shared" si="25"/>
        <v>2.2219271977866988E-2</v>
      </c>
      <c r="BG68">
        <f t="shared" si="26"/>
        <v>1.9823186767411814E-2</v>
      </c>
      <c r="BH68">
        <f t="shared" si="27"/>
        <v>1.7165578739747514E-2</v>
      </c>
      <c r="BI68">
        <f t="shared" si="28"/>
        <v>8.582789369873757E-3</v>
      </c>
      <c r="BK68">
        <f t="shared" si="29"/>
        <v>1.6688236575627232E-2</v>
      </c>
      <c r="BL68">
        <f t="shared" si="30"/>
        <v>2.0040103368478522E-2</v>
      </c>
      <c r="BM68">
        <f t="shared" si="31"/>
        <v>1.0020051684239261E-2</v>
      </c>
      <c r="BO68">
        <f t="shared" si="32"/>
        <v>4.3356881628115698</v>
      </c>
      <c r="BP68">
        <f t="shared" si="33"/>
        <v>2.565800719723442</v>
      </c>
      <c r="BQ68">
        <f t="shared" si="34"/>
        <v>1.282900359861721</v>
      </c>
      <c r="BS68">
        <f t="shared" si="35"/>
        <v>3.381836766993024</v>
      </c>
      <c r="BT68">
        <f t="shared" si="36"/>
        <v>4.5</v>
      </c>
      <c r="BU68">
        <f t="shared" si="37"/>
        <v>2.25</v>
      </c>
      <c r="BX68">
        <f t="shared" si="38"/>
        <v>2</v>
      </c>
      <c r="BY68">
        <v>873.8599999999999</v>
      </c>
      <c r="BZ68">
        <f t="shared" si="39"/>
        <v>2.2886961298148449E-3</v>
      </c>
      <c r="CA68">
        <f t="shared" si="40"/>
        <v>-1.3226199334622022E-5</v>
      </c>
      <c r="CB68">
        <f t="shared" si="41"/>
        <v>-1.376272221458567E-5</v>
      </c>
    </row>
    <row r="69" spans="1:80" x14ac:dyDescent="0.25">
      <c r="A69" t="s">
        <v>77</v>
      </c>
      <c r="B69">
        <v>60</v>
      </c>
      <c r="C69">
        <v>8.3002000000000002</v>
      </c>
      <c r="D69" s="1">
        <v>2.9000000000000002E-6</v>
      </c>
      <c r="E69">
        <v>240</v>
      </c>
      <c r="G69">
        <v>1</v>
      </c>
      <c r="H69">
        <v>3</v>
      </c>
      <c r="I69">
        <v>1</v>
      </c>
      <c r="J69">
        <v>0</v>
      </c>
      <c r="K69">
        <v>2</v>
      </c>
      <c r="L69">
        <v>0</v>
      </c>
      <c r="M69" t="s">
        <v>11</v>
      </c>
      <c r="N69">
        <v>5</v>
      </c>
      <c r="O69">
        <v>3</v>
      </c>
      <c r="P69">
        <v>0</v>
      </c>
      <c r="Q69">
        <v>0</v>
      </c>
      <c r="R69">
        <v>2</v>
      </c>
      <c r="S69">
        <v>1</v>
      </c>
      <c r="T69" t="s">
        <v>11</v>
      </c>
      <c r="U69">
        <v>20</v>
      </c>
      <c r="V69">
        <v>41</v>
      </c>
      <c r="W69">
        <v>3</v>
      </c>
      <c r="X69">
        <v>7</v>
      </c>
      <c r="Y69">
        <v>9</v>
      </c>
      <c r="Z69">
        <v>5</v>
      </c>
      <c r="AA69" t="s">
        <v>11</v>
      </c>
      <c r="AB69">
        <v>65</v>
      </c>
      <c r="AC69">
        <f t="shared" ref="AC69:AC104" si="43">-1.6*AB69+197</f>
        <v>93</v>
      </c>
      <c r="AD69">
        <f t="shared" ref="AD69:AD104" si="44">-19.635*AB69+2130.5</f>
        <v>854.22499999999991</v>
      </c>
      <c r="AE69">
        <f t="shared" ref="AE69:AE104" si="45">-4.76*AB69+521</f>
        <v>211.60000000000002</v>
      </c>
      <c r="AF69">
        <f t="shared" ref="AF69:AF104" si="46">-0.31*AB69+124</f>
        <v>103.85</v>
      </c>
      <c r="AG69">
        <f t="shared" ref="AG69:AG104" si="47">1.455*AB69+62</f>
        <v>156.57499999999999</v>
      </c>
      <c r="AH69">
        <f t="shared" ref="AH69:AH104" si="48">1.325*AB69+54.5</f>
        <v>140.625</v>
      </c>
      <c r="AI69">
        <f t="shared" ref="AI69:AI132" si="49">U69</f>
        <v>20</v>
      </c>
      <c r="AJ69">
        <f t="shared" ref="AJ69:AJ132" si="50">V69/AD69</f>
        <v>4.7996722175070977E-2</v>
      </c>
      <c r="AK69">
        <f t="shared" ref="AK69:AK132" si="51">W69/AE69</f>
        <v>1.4177693761814743E-2</v>
      </c>
      <c r="AL69">
        <f t="shared" ref="AL69:AL132" si="52">X69/AF69</f>
        <v>6.7404910929224848E-2</v>
      </c>
      <c r="AM69">
        <f t="shared" ref="AM69:AM132" si="53">Y69</f>
        <v>9</v>
      </c>
      <c r="AN69">
        <f t="shared" ref="AN69:AN132" si="54">Z69</f>
        <v>5</v>
      </c>
      <c r="AP69">
        <f>AP68+0.02</f>
        <v>8.3109999999999733</v>
      </c>
      <c r="AQ69">
        <f t="shared" ref="AQ69:AQ104" si="55">AVERAGE(AI69,AI170,AI271,AI372)</f>
        <v>11</v>
      </c>
      <c r="AR69">
        <f t="shared" ref="AR69:AR104" si="56">AVERAGE(AJ69,AJ170,AJ271,AJ372)</f>
        <v>4.3764589853597886E-2</v>
      </c>
      <c r="AS69">
        <f t="shared" ref="AS69:AS104" si="57">AVERAGE(AK69,AK170,AK271,AK372)</f>
        <v>2.9678849253055258E-2</v>
      </c>
      <c r="AT69">
        <f t="shared" ref="AT69:AT104" si="58">AVERAGE(AL69,AL170,AL271,AL372)</f>
        <v>3.1596576323089334E-2</v>
      </c>
      <c r="AU69">
        <f t="shared" ref="AU69:AU104" si="59">AVERAGE(AM69,AM271,AM372)</f>
        <v>5.5</v>
      </c>
      <c r="AV69">
        <f t="shared" ref="AV69:AV104" si="60">AVERAGE(AN69,AN170,AN271,AN372)</f>
        <v>2.375</v>
      </c>
      <c r="AW69">
        <v>0.95923285600000074</v>
      </c>
      <c r="AY69">
        <f t="shared" ref="AY69:AY104" si="61">AQ69/AW69</f>
        <v>11.467497105833072</v>
      </c>
      <c r="AZ69">
        <f t="shared" ref="AZ69:AZ104" si="62">_xlfn.STDEV.S(AI69,AI170,AI271,AI372)</f>
        <v>6.6332495807107996</v>
      </c>
      <c r="BA69">
        <f t="shared" ref="BA69:BA104" si="63">AZ69/2</f>
        <v>3.3166247903553998</v>
      </c>
      <c r="BC69">
        <f t="shared" ref="BC69:BC104" si="64">AR69/AW69</f>
        <v>4.5624573407645926E-2</v>
      </c>
      <c r="BD69">
        <f t="shared" ref="BD69:BD104" si="65">_xlfn.STDEV.S(AJ69,AJ170,AJ271,AJ372)</f>
        <v>3.0043660159602484E-2</v>
      </c>
      <c r="BE69">
        <f t="shared" ref="BE69:BE104" si="66">BD69/2</f>
        <v>1.5021830079801242E-2</v>
      </c>
      <c r="BG69">
        <f t="shared" ref="BG69:BG104" si="67">AS69/AW69</f>
        <v>3.0940192537624291E-2</v>
      </c>
      <c r="BH69">
        <f t="shared" ref="BH69:BH104" si="68">_xlfn.STDEV.S(AK69,AK170,AK271,AK372)</f>
        <v>3.2150208821501783E-2</v>
      </c>
      <c r="BI69">
        <f t="shared" ref="BI69:BI104" si="69">BH69/2</f>
        <v>1.6075104410750891E-2</v>
      </c>
      <c r="BK69">
        <f t="shared" ref="BK69:BK104" si="70">AT69/AW69</f>
        <v>3.2939422503569155E-2</v>
      </c>
      <c r="BL69">
        <f t="shared" ref="BL69:BL104" si="71">_xlfn.STDEV.S(AL69,AL170,AL271,AL372)</f>
        <v>2.8026437981026761E-2</v>
      </c>
      <c r="BM69">
        <f t="shared" ref="BM69:BM104" si="72">BL69/2</f>
        <v>1.4013218990513381E-2</v>
      </c>
      <c r="BO69">
        <f t="shared" ref="BO69:BO104" si="73">AU69/AW69</f>
        <v>5.733748552916536</v>
      </c>
      <c r="BP69">
        <f t="shared" ref="BP69:BP104" si="74">_xlfn.STDEV.S(AM69,AM271,AM372)</f>
        <v>3.0413812651491097</v>
      </c>
      <c r="BQ69">
        <f t="shared" ref="BQ69:BQ104" si="75">BP69/2</f>
        <v>1.5206906325745548</v>
      </c>
      <c r="BS69">
        <f t="shared" ref="BS69:BS104" si="76">AV69/AW69</f>
        <v>2.4759368751230495</v>
      </c>
      <c r="BT69">
        <f t="shared" ref="BT69:BT104" si="77">_xlfn.STDEV.S(AN69,AN170,AN271,AN372)</f>
        <v>2.056493779875511</v>
      </c>
      <c r="BU69">
        <f t="shared" ref="BU69:BU104" si="78">BT69/2</f>
        <v>1.0282468899377555</v>
      </c>
      <c r="BX69">
        <f t="shared" ref="BX69:BX132" si="79">H69-O69/3</f>
        <v>2</v>
      </c>
      <c r="BY69">
        <v>854.22499999999991</v>
      </c>
      <c r="BZ69">
        <f t="shared" ref="BZ69:BZ132" si="80">BX69/BY69</f>
        <v>2.3413035207351697E-3</v>
      </c>
      <c r="CA69">
        <f t="shared" ref="CA69:CA104" si="81">AVERAGE(BZ69,BZ170,BZ271,BZ372)</f>
        <v>1.5698407708089365E-3</v>
      </c>
      <c r="CB69">
        <f t="shared" ref="CB69:CB104" si="82">CA69/AW69</f>
        <v>1.636558590533658E-3</v>
      </c>
    </row>
    <row r="70" spans="1:80" x14ac:dyDescent="0.25">
      <c r="A70" t="s">
        <v>78</v>
      </c>
      <c r="B70">
        <v>60.9</v>
      </c>
      <c r="C70">
        <v>8.3180999999999994</v>
      </c>
      <c r="D70" s="1">
        <v>2.9289999999999998E-6</v>
      </c>
      <c r="E70">
        <v>240</v>
      </c>
      <c r="G70">
        <v>2</v>
      </c>
      <c r="H70">
        <v>1</v>
      </c>
      <c r="I70">
        <v>0</v>
      </c>
      <c r="J70">
        <v>0</v>
      </c>
      <c r="K70">
        <v>1</v>
      </c>
      <c r="L70">
        <v>0</v>
      </c>
      <c r="M70" t="s">
        <v>11</v>
      </c>
      <c r="N70">
        <v>1</v>
      </c>
      <c r="O70">
        <v>3</v>
      </c>
      <c r="P70">
        <v>2</v>
      </c>
      <c r="Q70">
        <v>0</v>
      </c>
      <c r="R70">
        <v>0</v>
      </c>
      <c r="S70">
        <v>1</v>
      </c>
      <c r="T70" t="s">
        <v>11</v>
      </c>
      <c r="U70">
        <v>18</v>
      </c>
      <c r="V70">
        <v>43.5</v>
      </c>
      <c r="W70">
        <v>11</v>
      </c>
      <c r="X70">
        <v>5</v>
      </c>
      <c r="Y70">
        <v>16</v>
      </c>
      <c r="Z70">
        <v>5.5</v>
      </c>
      <c r="AA70" t="s">
        <v>11</v>
      </c>
      <c r="AB70">
        <v>66</v>
      </c>
      <c r="AC70">
        <f t="shared" si="43"/>
        <v>91.399999999999991</v>
      </c>
      <c r="AD70">
        <f t="shared" si="44"/>
        <v>834.58999999999992</v>
      </c>
      <c r="AE70">
        <f t="shared" si="45"/>
        <v>206.84000000000003</v>
      </c>
      <c r="AF70">
        <f t="shared" si="46"/>
        <v>103.53999999999999</v>
      </c>
      <c r="AG70">
        <f t="shared" si="47"/>
        <v>158.03</v>
      </c>
      <c r="AH70">
        <f t="shared" si="48"/>
        <v>141.94999999999999</v>
      </c>
      <c r="AI70">
        <f t="shared" si="49"/>
        <v>18</v>
      </c>
      <c r="AJ70">
        <f t="shared" si="50"/>
        <v>5.212140092740148E-2</v>
      </c>
      <c r="AK70">
        <f t="shared" si="51"/>
        <v>5.318120286211564E-2</v>
      </c>
      <c r="AL70">
        <f t="shared" si="52"/>
        <v>4.8290515742708137E-2</v>
      </c>
      <c r="AM70">
        <f t="shared" si="53"/>
        <v>16</v>
      </c>
      <c r="AN70">
        <f t="shared" si="54"/>
        <v>5.5</v>
      </c>
      <c r="AP70">
        <f t="shared" si="42"/>
        <v>8.3309999999999729</v>
      </c>
      <c r="AQ70">
        <f t="shared" si="55"/>
        <v>10</v>
      </c>
      <c r="AR70">
        <f t="shared" si="56"/>
        <v>4.438433783833691E-2</v>
      </c>
      <c r="AS70">
        <f t="shared" si="57"/>
        <v>3.8978561823238195E-2</v>
      </c>
      <c r="AT70">
        <f t="shared" si="58"/>
        <v>3.1616087363007347E-2</v>
      </c>
      <c r="AU70">
        <f t="shared" si="59"/>
        <v>7.666666666666667</v>
      </c>
      <c r="AV70">
        <f t="shared" si="60"/>
        <v>3.625</v>
      </c>
      <c r="AW70">
        <v>0.95723805599999867</v>
      </c>
      <c r="AY70">
        <f t="shared" si="61"/>
        <v>10.446722147452958</v>
      </c>
      <c r="AZ70">
        <f t="shared" si="62"/>
        <v>5.715476066494082</v>
      </c>
      <c r="BA70">
        <f t="shared" si="63"/>
        <v>2.857738033247041</v>
      </c>
      <c r="BC70">
        <f t="shared" si="64"/>
        <v>4.6367084509578847E-2</v>
      </c>
      <c r="BD70">
        <f t="shared" si="65"/>
        <v>2.6827693139530245E-2</v>
      </c>
      <c r="BE70">
        <f t="shared" si="66"/>
        <v>1.3413846569765122E-2</v>
      </c>
      <c r="BG70">
        <f t="shared" si="67"/>
        <v>4.0719820507468675E-2</v>
      </c>
      <c r="BH70">
        <f t="shared" si="68"/>
        <v>2.3259892778277367E-2</v>
      </c>
      <c r="BI70">
        <f t="shared" si="69"/>
        <v>1.1629946389138683E-2</v>
      </c>
      <c r="BK70">
        <f t="shared" si="70"/>
        <v>3.302844800709364E-2</v>
      </c>
      <c r="BL70">
        <f t="shared" si="71"/>
        <v>2.3890675349026929E-2</v>
      </c>
      <c r="BM70">
        <f t="shared" si="72"/>
        <v>1.1945337674513464E-2</v>
      </c>
      <c r="BO70">
        <f t="shared" si="73"/>
        <v>8.0091536463806001</v>
      </c>
      <c r="BP70">
        <f t="shared" si="74"/>
        <v>7.2341781380702344</v>
      </c>
      <c r="BQ70">
        <f t="shared" si="75"/>
        <v>3.6170890690351172</v>
      </c>
      <c r="BS70">
        <f t="shared" si="76"/>
        <v>3.7869367784516967</v>
      </c>
      <c r="BT70">
        <f t="shared" si="77"/>
        <v>2.056493779875511</v>
      </c>
      <c r="BU70">
        <f t="shared" si="78"/>
        <v>1.0282468899377555</v>
      </c>
      <c r="BX70">
        <f t="shared" si="79"/>
        <v>0</v>
      </c>
      <c r="BY70">
        <v>834.58999999999992</v>
      </c>
      <c r="BZ70">
        <f t="shared" si="80"/>
        <v>0</v>
      </c>
      <c r="CA70">
        <f t="shared" si="81"/>
        <v>2.0244430336648013E-4</v>
      </c>
      <c r="CB70">
        <f t="shared" si="82"/>
        <v>2.1148793876042931E-4</v>
      </c>
    </row>
    <row r="71" spans="1:80" x14ac:dyDescent="0.25">
      <c r="A71" t="s">
        <v>79</v>
      </c>
      <c r="B71">
        <v>60.9</v>
      </c>
      <c r="C71">
        <v>8.3411000000000008</v>
      </c>
      <c r="D71" s="1">
        <v>2.9280000000000002E-6</v>
      </c>
      <c r="E71">
        <v>240</v>
      </c>
      <c r="G71">
        <v>0</v>
      </c>
      <c r="H71">
        <v>0</v>
      </c>
      <c r="I71">
        <v>2</v>
      </c>
      <c r="J71">
        <v>0</v>
      </c>
      <c r="K71">
        <v>0</v>
      </c>
      <c r="L71">
        <v>2</v>
      </c>
      <c r="M71" t="s">
        <v>11</v>
      </c>
      <c r="N71">
        <v>1</v>
      </c>
      <c r="O71">
        <v>3</v>
      </c>
      <c r="P71">
        <v>1</v>
      </c>
      <c r="Q71">
        <v>0</v>
      </c>
      <c r="R71">
        <v>2</v>
      </c>
      <c r="S71">
        <v>1</v>
      </c>
      <c r="T71" t="s">
        <v>11</v>
      </c>
      <c r="U71">
        <v>13</v>
      </c>
      <c r="V71">
        <v>37.5</v>
      </c>
      <c r="W71">
        <v>5</v>
      </c>
      <c r="X71">
        <v>1</v>
      </c>
      <c r="Y71">
        <v>15</v>
      </c>
      <c r="Z71">
        <v>7</v>
      </c>
      <c r="AA71" t="s">
        <v>11</v>
      </c>
      <c r="AB71">
        <v>67</v>
      </c>
      <c r="AC71">
        <f t="shared" si="43"/>
        <v>89.8</v>
      </c>
      <c r="AD71">
        <f t="shared" si="44"/>
        <v>814.95499999999993</v>
      </c>
      <c r="AE71">
        <f t="shared" si="45"/>
        <v>202.08000000000004</v>
      </c>
      <c r="AF71">
        <f t="shared" si="46"/>
        <v>103.23</v>
      </c>
      <c r="AG71">
        <f t="shared" si="47"/>
        <v>159.48500000000001</v>
      </c>
      <c r="AH71">
        <f t="shared" si="48"/>
        <v>143.27499999999998</v>
      </c>
      <c r="AI71">
        <f t="shared" si="49"/>
        <v>13</v>
      </c>
      <c r="AJ71">
        <f t="shared" si="50"/>
        <v>4.6014810633715979E-2</v>
      </c>
      <c r="AK71">
        <f t="shared" si="51"/>
        <v>2.4742676167854308E-2</v>
      </c>
      <c r="AL71">
        <f t="shared" si="52"/>
        <v>9.6871064613000095E-3</v>
      </c>
      <c r="AM71">
        <f t="shared" si="53"/>
        <v>15</v>
      </c>
      <c r="AN71">
        <f t="shared" si="54"/>
        <v>7</v>
      </c>
      <c r="AP71">
        <f t="shared" ref="AP71:AP98" si="83">AP70+0.02</f>
        <v>8.3509999999999724</v>
      </c>
      <c r="AQ71">
        <f t="shared" si="55"/>
        <v>8.5</v>
      </c>
      <c r="AR71">
        <f t="shared" si="56"/>
        <v>6.5325517402099409E-2</v>
      </c>
      <c r="AS71">
        <f t="shared" si="57"/>
        <v>5.4526912461130603E-2</v>
      </c>
      <c r="AT71">
        <f t="shared" si="58"/>
        <v>3.650681849603267E-2</v>
      </c>
      <c r="AU71">
        <f t="shared" si="59"/>
        <v>6.666666666666667</v>
      </c>
      <c r="AV71">
        <f t="shared" si="60"/>
        <v>3.625</v>
      </c>
      <c r="AW71">
        <v>0.95526889599999976</v>
      </c>
      <c r="AY71">
        <f t="shared" si="61"/>
        <v>8.8980181764444275</v>
      </c>
      <c r="AZ71">
        <f t="shared" si="62"/>
        <v>4.7958315233127191</v>
      </c>
      <c r="BA71">
        <f t="shared" si="63"/>
        <v>2.3979157616563596</v>
      </c>
      <c r="BC71">
        <f t="shared" si="64"/>
        <v>6.8384428379943213E-2</v>
      </c>
      <c r="BD71">
        <f t="shared" si="65"/>
        <v>6.7417218824903244E-2</v>
      </c>
      <c r="BE71">
        <f t="shared" si="66"/>
        <v>3.3708609412451622E-2</v>
      </c>
      <c r="BG71">
        <f t="shared" si="67"/>
        <v>5.7080171551121682E-2</v>
      </c>
      <c r="BH71">
        <f t="shared" si="68"/>
        <v>5.3742220866886008E-2</v>
      </c>
      <c r="BI71">
        <f t="shared" si="69"/>
        <v>2.6871110433443004E-2</v>
      </c>
      <c r="BK71">
        <f t="shared" si="70"/>
        <v>3.8216274651983101E-2</v>
      </c>
      <c r="BL71">
        <f t="shared" si="71"/>
        <v>3.3281240847523645E-2</v>
      </c>
      <c r="BM71">
        <f t="shared" si="72"/>
        <v>1.6640620423761823E-2</v>
      </c>
      <c r="BO71">
        <f t="shared" si="73"/>
        <v>6.9788377854466104</v>
      </c>
      <c r="BP71">
        <f t="shared" si="74"/>
        <v>7.3711147958319936</v>
      </c>
      <c r="BQ71">
        <f t="shared" si="75"/>
        <v>3.6855573979159968</v>
      </c>
      <c r="BS71">
        <f t="shared" si="76"/>
        <v>3.7947430458365945</v>
      </c>
      <c r="BT71">
        <f t="shared" si="77"/>
        <v>2.5617376914898995</v>
      </c>
      <c r="BU71">
        <f t="shared" si="78"/>
        <v>1.2808688457449497</v>
      </c>
      <c r="BX71">
        <f t="shared" si="79"/>
        <v>-1</v>
      </c>
      <c r="BY71">
        <v>814.95499999999993</v>
      </c>
      <c r="BZ71">
        <f t="shared" si="80"/>
        <v>-1.2270616168990928E-3</v>
      </c>
      <c r="CA71">
        <f t="shared" si="81"/>
        <v>4.4788940381982004E-3</v>
      </c>
      <c r="CB71">
        <f t="shared" si="82"/>
        <v>4.6886212426183729E-3</v>
      </c>
    </row>
    <row r="72" spans="1:80" x14ac:dyDescent="0.25">
      <c r="A72" t="s">
        <v>80</v>
      </c>
      <c r="B72">
        <v>60.9</v>
      </c>
      <c r="C72">
        <v>8.3598999999999997</v>
      </c>
      <c r="D72" s="1">
        <v>2.6809999999999998E-6</v>
      </c>
      <c r="E72">
        <v>240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 t="s">
        <v>11</v>
      </c>
      <c r="N72">
        <v>1</v>
      </c>
      <c r="O72">
        <v>4</v>
      </c>
      <c r="P72">
        <v>1</v>
      </c>
      <c r="Q72">
        <v>0</v>
      </c>
      <c r="R72">
        <v>0</v>
      </c>
      <c r="S72">
        <v>0</v>
      </c>
      <c r="T72" t="s">
        <v>11</v>
      </c>
      <c r="U72">
        <v>7</v>
      </c>
      <c r="V72">
        <v>44</v>
      </c>
      <c r="W72">
        <v>6</v>
      </c>
      <c r="X72">
        <v>4</v>
      </c>
      <c r="Y72">
        <v>13</v>
      </c>
      <c r="Z72">
        <v>12</v>
      </c>
      <c r="AA72" t="s">
        <v>11</v>
      </c>
      <c r="AB72">
        <v>68</v>
      </c>
      <c r="AC72">
        <f t="shared" si="43"/>
        <v>88.199999999999989</v>
      </c>
      <c r="AD72">
        <f t="shared" si="44"/>
        <v>795.31999999999994</v>
      </c>
      <c r="AE72">
        <f t="shared" si="45"/>
        <v>197.32</v>
      </c>
      <c r="AF72">
        <f t="shared" si="46"/>
        <v>102.92</v>
      </c>
      <c r="AG72">
        <f t="shared" si="47"/>
        <v>160.94</v>
      </c>
      <c r="AH72">
        <f t="shared" si="48"/>
        <v>144.6</v>
      </c>
      <c r="AI72">
        <f t="shared" si="49"/>
        <v>7</v>
      </c>
      <c r="AJ72">
        <f t="shared" si="50"/>
        <v>5.5323643313383297E-2</v>
      </c>
      <c r="AK72">
        <f t="shared" si="51"/>
        <v>3.040745996351105E-2</v>
      </c>
      <c r="AL72">
        <f t="shared" si="52"/>
        <v>3.8865137971239798E-2</v>
      </c>
      <c r="AM72">
        <f t="shared" si="53"/>
        <v>13</v>
      </c>
      <c r="AN72">
        <f t="shared" si="54"/>
        <v>12</v>
      </c>
      <c r="AP72">
        <f t="shared" si="83"/>
        <v>8.370999999999972</v>
      </c>
      <c r="AQ72">
        <f t="shared" si="55"/>
        <v>7.5</v>
      </c>
      <c r="AR72">
        <f t="shared" si="56"/>
        <v>7.3918039514838163E-2</v>
      </c>
      <c r="AS72">
        <f t="shared" si="57"/>
        <v>5.9887035817363751E-2</v>
      </c>
      <c r="AT72">
        <f t="shared" si="58"/>
        <v>3.2948541181888266E-2</v>
      </c>
      <c r="AU72">
        <f t="shared" si="59"/>
        <v>6.833333333333333</v>
      </c>
      <c r="AV72">
        <f t="shared" si="60"/>
        <v>4.25</v>
      </c>
      <c r="AW72">
        <v>0.95324939999999891</v>
      </c>
      <c r="AY72">
        <f t="shared" si="61"/>
        <v>7.8678255659012306</v>
      </c>
      <c r="AZ72">
        <f t="shared" si="62"/>
        <v>4.6547466812563139</v>
      </c>
      <c r="BA72">
        <f t="shared" si="63"/>
        <v>2.3273733406281569</v>
      </c>
      <c r="BC72">
        <f t="shared" si="64"/>
        <v>7.7543232143485477E-2</v>
      </c>
      <c r="BD72">
        <f t="shared" si="65"/>
        <v>7.31099615414538E-2</v>
      </c>
      <c r="BE72">
        <f t="shared" si="66"/>
        <v>3.65549807707269E-2</v>
      </c>
      <c r="BG72">
        <f t="shared" si="67"/>
        <v>6.282410019598629E-2</v>
      </c>
      <c r="BH72">
        <f t="shared" si="68"/>
        <v>5.4288190108547657E-2</v>
      </c>
      <c r="BI72">
        <f t="shared" si="69"/>
        <v>2.7144095054273829E-2</v>
      </c>
      <c r="BK72">
        <f t="shared" si="70"/>
        <v>3.4564449956001338E-2</v>
      </c>
      <c r="BL72">
        <f t="shared" si="71"/>
        <v>2.3232621700387281E-2</v>
      </c>
      <c r="BM72">
        <f t="shared" si="72"/>
        <v>1.1616310850193641E-2</v>
      </c>
      <c r="BO72">
        <f t="shared" si="73"/>
        <v>7.1684632933766768</v>
      </c>
      <c r="BP72">
        <f t="shared" si="74"/>
        <v>5.392896562454478</v>
      </c>
      <c r="BQ72">
        <f t="shared" si="75"/>
        <v>2.696448281227239</v>
      </c>
      <c r="BS72">
        <f t="shared" si="76"/>
        <v>4.4584344873440305</v>
      </c>
      <c r="BT72">
        <f t="shared" si="77"/>
        <v>5.1881274720911268</v>
      </c>
      <c r="BU72">
        <f t="shared" si="78"/>
        <v>2.5940637360455634</v>
      </c>
      <c r="BX72">
        <f t="shared" si="79"/>
        <v>-1.3333333333333333</v>
      </c>
      <c r="BY72">
        <v>795.31999999999994</v>
      </c>
      <c r="BZ72">
        <f t="shared" si="80"/>
        <v>-1.6764740397994938E-3</v>
      </c>
      <c r="CA72">
        <f t="shared" si="81"/>
        <v>1.2257701754407797E-4</v>
      </c>
      <c r="CB72">
        <f t="shared" si="82"/>
        <v>1.2858861232336271E-4</v>
      </c>
    </row>
    <row r="73" spans="1:80" x14ac:dyDescent="0.25">
      <c r="A73" t="s">
        <v>81</v>
      </c>
      <c r="B73">
        <v>60.9</v>
      </c>
      <c r="C73">
        <v>8.3816000000000006</v>
      </c>
      <c r="D73" s="1">
        <v>2.903E-6</v>
      </c>
      <c r="E73">
        <v>240</v>
      </c>
      <c r="G73">
        <v>0</v>
      </c>
      <c r="H73">
        <v>3</v>
      </c>
      <c r="I73">
        <v>0</v>
      </c>
      <c r="J73">
        <v>0</v>
      </c>
      <c r="K73">
        <v>0</v>
      </c>
      <c r="L73">
        <v>0</v>
      </c>
      <c r="M73" t="s">
        <v>11</v>
      </c>
      <c r="N73">
        <v>4</v>
      </c>
      <c r="O73">
        <v>3</v>
      </c>
      <c r="P73">
        <v>0</v>
      </c>
      <c r="Q73">
        <v>1</v>
      </c>
      <c r="R73">
        <v>1</v>
      </c>
      <c r="S73">
        <v>1</v>
      </c>
      <c r="T73" t="s">
        <v>11</v>
      </c>
      <c r="U73">
        <v>15</v>
      </c>
      <c r="V73">
        <v>41</v>
      </c>
      <c r="W73">
        <v>4</v>
      </c>
      <c r="X73">
        <v>8</v>
      </c>
      <c r="Y73">
        <v>5</v>
      </c>
      <c r="Z73">
        <v>6</v>
      </c>
      <c r="AA73" t="s">
        <v>11</v>
      </c>
      <c r="AB73">
        <v>69</v>
      </c>
      <c r="AC73">
        <f t="shared" si="43"/>
        <v>86.6</v>
      </c>
      <c r="AD73">
        <f t="shared" si="44"/>
        <v>775.68499999999995</v>
      </c>
      <c r="AE73">
        <f t="shared" si="45"/>
        <v>192.56</v>
      </c>
      <c r="AF73">
        <f t="shared" si="46"/>
        <v>102.61</v>
      </c>
      <c r="AG73">
        <f t="shared" si="47"/>
        <v>162.39500000000001</v>
      </c>
      <c r="AH73">
        <f t="shared" si="48"/>
        <v>145.92500000000001</v>
      </c>
      <c r="AI73">
        <f t="shared" si="49"/>
        <v>15</v>
      </c>
      <c r="AJ73">
        <f t="shared" si="50"/>
        <v>5.2856507474039076E-2</v>
      </c>
      <c r="AK73">
        <f t="shared" si="51"/>
        <v>2.0772746157041961E-2</v>
      </c>
      <c r="AL73">
        <f t="shared" si="52"/>
        <v>7.7965110613000682E-2</v>
      </c>
      <c r="AM73">
        <f t="shared" si="53"/>
        <v>5</v>
      </c>
      <c r="AN73">
        <f t="shared" si="54"/>
        <v>6</v>
      </c>
      <c r="AP73">
        <f t="shared" si="83"/>
        <v>8.3909999999999716</v>
      </c>
      <c r="AQ73">
        <f t="shared" si="55"/>
        <v>8.25</v>
      </c>
      <c r="AR73">
        <f t="shared" si="56"/>
        <v>5.1261698464056038E-2</v>
      </c>
      <c r="AS73">
        <f t="shared" si="57"/>
        <v>4.2837113384840378E-2</v>
      </c>
      <c r="AT73">
        <f t="shared" si="58"/>
        <v>5.6516598390538256E-2</v>
      </c>
      <c r="AU73">
        <f t="shared" si="59"/>
        <v>3.6666666666666665</v>
      </c>
      <c r="AV73">
        <f t="shared" si="60"/>
        <v>2</v>
      </c>
      <c r="AW73">
        <v>0.95118182399999895</v>
      </c>
      <c r="AY73">
        <f t="shared" si="61"/>
        <v>8.6734205720062292</v>
      </c>
      <c r="AZ73">
        <f t="shared" si="62"/>
        <v>4.9916597106239795</v>
      </c>
      <c r="BA73">
        <f t="shared" si="63"/>
        <v>2.4958298553119898</v>
      </c>
      <c r="BC73">
        <f t="shared" si="64"/>
        <v>5.389263878959076E-2</v>
      </c>
      <c r="BD73">
        <f t="shared" si="65"/>
        <v>2.9716025457250706E-2</v>
      </c>
      <c r="BE73">
        <f t="shared" si="66"/>
        <v>1.4858012728625353E-2</v>
      </c>
      <c r="BG73">
        <f t="shared" si="67"/>
        <v>4.5035672785143997E-2</v>
      </c>
      <c r="BH73">
        <f t="shared" si="68"/>
        <v>3.3110784354826721E-2</v>
      </c>
      <c r="BI73">
        <f t="shared" si="69"/>
        <v>1.655539217741336E-2</v>
      </c>
      <c r="BK73">
        <f t="shared" si="70"/>
        <v>5.941723965337075E-2</v>
      </c>
      <c r="BL73">
        <f t="shared" si="71"/>
        <v>1.9068697206616671E-2</v>
      </c>
      <c r="BM73">
        <f t="shared" si="72"/>
        <v>9.5343486033083354E-3</v>
      </c>
      <c r="BO73">
        <f t="shared" si="73"/>
        <v>3.8548535875583241</v>
      </c>
      <c r="BP73">
        <f t="shared" si="74"/>
        <v>1.892969448600091</v>
      </c>
      <c r="BQ73">
        <f t="shared" si="75"/>
        <v>0.94648472430004549</v>
      </c>
      <c r="BS73">
        <f t="shared" si="76"/>
        <v>2.1026474113954499</v>
      </c>
      <c r="BT73">
        <f t="shared" si="77"/>
        <v>2.70801280154532</v>
      </c>
      <c r="BU73">
        <f t="shared" si="78"/>
        <v>1.35400640077266</v>
      </c>
      <c r="BX73">
        <f t="shared" si="79"/>
        <v>2</v>
      </c>
      <c r="BY73">
        <v>775.68499999999995</v>
      </c>
      <c r="BZ73">
        <f t="shared" si="80"/>
        <v>2.5783662182458089E-3</v>
      </c>
      <c r="CA73">
        <f t="shared" si="81"/>
        <v>2.5568756996807462E-3</v>
      </c>
      <c r="CB73">
        <f t="shared" si="82"/>
        <v>2.6881040355968252E-3</v>
      </c>
    </row>
    <row r="74" spans="1:80" x14ac:dyDescent="0.25">
      <c r="A74" t="s">
        <v>82</v>
      </c>
      <c r="B74">
        <v>60.9</v>
      </c>
      <c r="C74">
        <v>8.4011999999999993</v>
      </c>
      <c r="D74" s="1">
        <v>2.9270000000000001E-6</v>
      </c>
      <c r="E74">
        <v>240</v>
      </c>
      <c r="G74">
        <v>0</v>
      </c>
      <c r="H74">
        <v>1</v>
      </c>
      <c r="I74">
        <v>0</v>
      </c>
      <c r="J74">
        <v>0</v>
      </c>
      <c r="K74">
        <v>0</v>
      </c>
      <c r="L74">
        <v>1</v>
      </c>
      <c r="M74" t="s">
        <v>11</v>
      </c>
      <c r="N74">
        <v>4</v>
      </c>
      <c r="O74">
        <v>3</v>
      </c>
      <c r="P74">
        <v>0</v>
      </c>
      <c r="Q74">
        <v>0</v>
      </c>
      <c r="R74">
        <v>1</v>
      </c>
      <c r="S74">
        <v>0</v>
      </c>
      <c r="T74" t="s">
        <v>11</v>
      </c>
      <c r="U74">
        <v>11</v>
      </c>
      <c r="V74">
        <v>42</v>
      </c>
      <c r="W74">
        <v>4</v>
      </c>
      <c r="X74">
        <v>3.5</v>
      </c>
      <c r="Y74">
        <v>4.5</v>
      </c>
      <c r="Z74">
        <v>10</v>
      </c>
      <c r="AA74" t="s">
        <v>11</v>
      </c>
      <c r="AB74">
        <v>70</v>
      </c>
      <c r="AC74">
        <f t="shared" si="43"/>
        <v>85</v>
      </c>
      <c r="AD74">
        <f t="shared" si="44"/>
        <v>756.05</v>
      </c>
      <c r="AE74">
        <f t="shared" si="45"/>
        <v>187.8</v>
      </c>
      <c r="AF74">
        <f t="shared" si="46"/>
        <v>102.3</v>
      </c>
      <c r="AG74">
        <f t="shared" si="47"/>
        <v>163.85000000000002</v>
      </c>
      <c r="AH74">
        <f t="shared" si="48"/>
        <v>147.25</v>
      </c>
      <c r="AI74">
        <f t="shared" si="49"/>
        <v>11</v>
      </c>
      <c r="AJ74">
        <f t="shared" si="50"/>
        <v>5.5551881489319492E-2</v>
      </c>
      <c r="AK74">
        <f t="shared" si="51"/>
        <v>2.1299254526091587E-2</v>
      </c>
      <c r="AL74">
        <f t="shared" si="52"/>
        <v>3.4213098729227766E-2</v>
      </c>
      <c r="AM74">
        <f t="shared" si="53"/>
        <v>4.5</v>
      </c>
      <c r="AN74">
        <f t="shared" si="54"/>
        <v>10</v>
      </c>
      <c r="AP74">
        <f t="shared" si="83"/>
        <v>8.4109999999999712</v>
      </c>
      <c r="AQ74">
        <f t="shared" si="55"/>
        <v>7.5</v>
      </c>
      <c r="AR74">
        <f t="shared" si="56"/>
        <v>5.3277512550031381E-2</v>
      </c>
      <c r="AS74">
        <f t="shared" si="57"/>
        <v>4.542666698851399E-2</v>
      </c>
      <c r="AT74">
        <f t="shared" si="58"/>
        <v>5.3917442244007137E-2</v>
      </c>
      <c r="AU74">
        <f t="shared" si="59"/>
        <v>4.5</v>
      </c>
      <c r="AV74">
        <f t="shared" si="60"/>
        <v>4.25</v>
      </c>
      <c r="AW74">
        <v>0.94872912900000106</v>
      </c>
      <c r="AY74">
        <f t="shared" si="61"/>
        <v>7.9053122442917969</v>
      </c>
      <c r="AZ74">
        <f t="shared" si="62"/>
        <v>3.5118845842842465</v>
      </c>
      <c r="BA74">
        <f t="shared" si="63"/>
        <v>1.7559422921421233</v>
      </c>
      <c r="BC74">
        <f t="shared" si="64"/>
        <v>5.6156716307623061E-2</v>
      </c>
      <c r="BD74">
        <f t="shared" si="65"/>
        <v>3.6825573812835299E-2</v>
      </c>
      <c r="BE74">
        <f t="shared" si="66"/>
        <v>1.841278690641765E-2</v>
      </c>
      <c r="BG74">
        <f t="shared" si="67"/>
        <v>4.7881598234888752E-2</v>
      </c>
      <c r="BH74">
        <f t="shared" si="68"/>
        <v>3.4436205110828032E-2</v>
      </c>
      <c r="BI74">
        <f t="shared" si="69"/>
        <v>1.7218102555414016E-2</v>
      </c>
      <c r="BK74">
        <f t="shared" si="70"/>
        <v>5.6831228846992717E-2</v>
      </c>
      <c r="BL74">
        <f t="shared" si="71"/>
        <v>2.4019968997961817E-2</v>
      </c>
      <c r="BM74">
        <f t="shared" si="72"/>
        <v>1.2009984498980908E-2</v>
      </c>
      <c r="BO74">
        <f t="shared" si="73"/>
        <v>4.7431873465750778</v>
      </c>
      <c r="BP74">
        <f t="shared" si="74"/>
        <v>3.5</v>
      </c>
      <c r="BQ74">
        <f t="shared" si="75"/>
        <v>1.75</v>
      </c>
      <c r="BS74">
        <f t="shared" si="76"/>
        <v>4.4796769384320179</v>
      </c>
      <c r="BT74">
        <f t="shared" si="77"/>
        <v>3.9475730941090039</v>
      </c>
      <c r="BU74">
        <f t="shared" si="78"/>
        <v>1.973786547054502</v>
      </c>
      <c r="BX74">
        <f t="shared" si="79"/>
        <v>0</v>
      </c>
      <c r="BY74">
        <v>756.05</v>
      </c>
      <c r="BZ74">
        <f t="shared" si="80"/>
        <v>0</v>
      </c>
      <c r="CA74">
        <f t="shared" si="81"/>
        <v>3.1976579941623667E-4</v>
      </c>
      <c r="CB74">
        <f t="shared" si="82"/>
        <v>3.3704646525745737E-4</v>
      </c>
    </row>
    <row r="75" spans="1:80" x14ac:dyDescent="0.25">
      <c r="A75" t="s">
        <v>83</v>
      </c>
      <c r="B75">
        <v>60.9</v>
      </c>
      <c r="C75">
        <v>8.4207999999999998</v>
      </c>
      <c r="D75" s="1">
        <v>2.932E-6</v>
      </c>
      <c r="E75">
        <v>240</v>
      </c>
      <c r="G75">
        <v>1</v>
      </c>
      <c r="H75">
        <v>0</v>
      </c>
      <c r="I75">
        <v>0</v>
      </c>
      <c r="J75">
        <v>0</v>
      </c>
      <c r="K75">
        <v>0</v>
      </c>
      <c r="L75">
        <v>1</v>
      </c>
      <c r="M75" t="s">
        <v>11</v>
      </c>
      <c r="N75">
        <v>2</v>
      </c>
      <c r="O75">
        <v>3</v>
      </c>
      <c r="P75">
        <v>1</v>
      </c>
      <c r="Q75">
        <v>4</v>
      </c>
      <c r="R75">
        <v>2</v>
      </c>
      <c r="S75">
        <v>1</v>
      </c>
      <c r="T75" t="s">
        <v>11</v>
      </c>
      <c r="U75">
        <v>15</v>
      </c>
      <c r="V75">
        <v>34</v>
      </c>
      <c r="W75">
        <v>7</v>
      </c>
      <c r="X75">
        <v>7.5</v>
      </c>
      <c r="Y75">
        <v>11</v>
      </c>
      <c r="Z75">
        <v>6.5</v>
      </c>
      <c r="AA75" t="s">
        <v>11</v>
      </c>
      <c r="AB75">
        <v>71</v>
      </c>
      <c r="AC75">
        <f t="shared" si="43"/>
        <v>83.399999999999991</v>
      </c>
      <c r="AD75">
        <f t="shared" si="44"/>
        <v>736.41499999999996</v>
      </c>
      <c r="AE75">
        <f t="shared" si="45"/>
        <v>183.04000000000002</v>
      </c>
      <c r="AF75">
        <f t="shared" si="46"/>
        <v>101.99</v>
      </c>
      <c r="AG75">
        <f t="shared" si="47"/>
        <v>165.30500000000001</v>
      </c>
      <c r="AH75">
        <f t="shared" si="48"/>
        <v>148.57499999999999</v>
      </c>
      <c r="AI75">
        <f t="shared" si="49"/>
        <v>15</v>
      </c>
      <c r="AJ75">
        <f t="shared" si="50"/>
        <v>4.6169619032746481E-2</v>
      </c>
      <c r="AK75">
        <f t="shared" si="51"/>
        <v>3.8243006993006992E-2</v>
      </c>
      <c r="AL75">
        <f t="shared" si="52"/>
        <v>7.3536621237376212E-2</v>
      </c>
      <c r="AM75">
        <f t="shared" si="53"/>
        <v>11</v>
      </c>
      <c r="AN75">
        <f t="shared" si="54"/>
        <v>6.5</v>
      </c>
      <c r="AP75">
        <f t="shared" si="83"/>
        <v>8.4309999999999707</v>
      </c>
      <c r="AQ75">
        <f t="shared" si="55"/>
        <v>9.375</v>
      </c>
      <c r="AR75">
        <f t="shared" si="56"/>
        <v>5.0397287837814497E-2</v>
      </c>
      <c r="AS75">
        <f t="shared" si="57"/>
        <v>4.1030472929649148E-2</v>
      </c>
      <c r="AT75">
        <f t="shared" si="58"/>
        <v>4.3435434992578278E-2</v>
      </c>
      <c r="AU75">
        <f t="shared" si="59"/>
        <v>5.5</v>
      </c>
      <c r="AV75">
        <f t="shared" si="60"/>
        <v>3.375</v>
      </c>
      <c r="AW75">
        <v>0.94612490100000013</v>
      </c>
      <c r="AY75">
        <f t="shared" si="61"/>
        <v>9.9088397209408168</v>
      </c>
      <c r="AZ75">
        <f t="shared" si="62"/>
        <v>5.4981057344022286</v>
      </c>
      <c r="BA75">
        <f t="shared" si="63"/>
        <v>2.7490528672011143</v>
      </c>
      <c r="BC75">
        <f t="shared" si="64"/>
        <v>5.3267055739202547E-2</v>
      </c>
      <c r="BD75">
        <f t="shared" si="65"/>
        <v>4.0882767792311217E-2</v>
      </c>
      <c r="BE75">
        <f t="shared" si="66"/>
        <v>2.0441383896155609E-2</v>
      </c>
      <c r="BG75">
        <f t="shared" si="67"/>
        <v>4.3366867192991404E-2</v>
      </c>
      <c r="BH75">
        <f t="shared" si="68"/>
        <v>1.8058846448208713E-2</v>
      </c>
      <c r="BI75">
        <f t="shared" si="69"/>
        <v>9.0294232241043566E-3</v>
      </c>
      <c r="BK75">
        <f t="shared" si="70"/>
        <v>4.5908774778752257E-2</v>
      </c>
      <c r="BL75">
        <f t="shared" si="71"/>
        <v>2.2070524466747798E-2</v>
      </c>
      <c r="BM75">
        <f t="shared" si="72"/>
        <v>1.1035262233373899E-2</v>
      </c>
      <c r="BO75">
        <f t="shared" si="73"/>
        <v>5.8131859696186128</v>
      </c>
      <c r="BP75">
        <f t="shared" si="74"/>
        <v>5.0744457825461096</v>
      </c>
      <c r="BQ75">
        <f t="shared" si="75"/>
        <v>2.5372228912730548</v>
      </c>
      <c r="BS75">
        <f t="shared" si="76"/>
        <v>3.5671822995386941</v>
      </c>
      <c r="BT75">
        <f t="shared" si="77"/>
        <v>2.4281337140555777</v>
      </c>
      <c r="BU75">
        <f t="shared" si="78"/>
        <v>1.2140668570277888</v>
      </c>
      <c r="BX75">
        <f t="shared" si="79"/>
        <v>-1</v>
      </c>
      <c r="BY75">
        <v>736.41499999999996</v>
      </c>
      <c r="BZ75">
        <f t="shared" si="80"/>
        <v>-1.3579299715513673E-3</v>
      </c>
      <c r="CA75">
        <f t="shared" si="81"/>
        <v>-3.8231620306624172E-4</v>
      </c>
      <c r="CB75">
        <f t="shared" si="82"/>
        <v>-4.0408639774955216E-4</v>
      </c>
    </row>
    <row r="76" spans="1:80" x14ac:dyDescent="0.25">
      <c r="A76" t="s">
        <v>84</v>
      </c>
      <c r="B76">
        <v>60.9</v>
      </c>
      <c r="C76">
        <v>8.4411000000000005</v>
      </c>
      <c r="D76" s="1">
        <v>2.9299999999999999E-6</v>
      </c>
      <c r="E76">
        <v>240</v>
      </c>
      <c r="G76">
        <v>0</v>
      </c>
      <c r="H76">
        <v>2</v>
      </c>
      <c r="I76">
        <v>2</v>
      </c>
      <c r="J76">
        <v>0</v>
      </c>
      <c r="K76">
        <v>1</v>
      </c>
      <c r="L76">
        <v>1</v>
      </c>
      <c r="M76" t="s">
        <v>11</v>
      </c>
      <c r="N76">
        <v>0</v>
      </c>
      <c r="O76">
        <v>5</v>
      </c>
      <c r="P76">
        <v>0</v>
      </c>
      <c r="Q76">
        <v>0</v>
      </c>
      <c r="R76">
        <v>1</v>
      </c>
      <c r="S76">
        <v>0</v>
      </c>
      <c r="T76" t="s">
        <v>11</v>
      </c>
      <c r="U76">
        <v>10</v>
      </c>
      <c r="V76">
        <v>34</v>
      </c>
      <c r="W76">
        <v>12</v>
      </c>
      <c r="X76">
        <v>10</v>
      </c>
      <c r="Y76">
        <v>16</v>
      </c>
      <c r="Z76">
        <v>6.5</v>
      </c>
      <c r="AA76" t="s">
        <v>11</v>
      </c>
      <c r="AB76">
        <v>72</v>
      </c>
      <c r="AC76">
        <f t="shared" si="43"/>
        <v>81.8</v>
      </c>
      <c r="AD76">
        <f t="shared" si="44"/>
        <v>716.78</v>
      </c>
      <c r="AE76">
        <f t="shared" si="45"/>
        <v>178.28000000000003</v>
      </c>
      <c r="AF76">
        <f t="shared" si="46"/>
        <v>101.68</v>
      </c>
      <c r="AG76">
        <f t="shared" si="47"/>
        <v>166.76</v>
      </c>
      <c r="AH76">
        <f t="shared" si="48"/>
        <v>149.89999999999998</v>
      </c>
      <c r="AI76">
        <f t="shared" si="49"/>
        <v>10</v>
      </c>
      <c r="AJ76">
        <f t="shared" si="50"/>
        <v>4.7434359217612097E-2</v>
      </c>
      <c r="AK76">
        <f t="shared" si="51"/>
        <v>6.7309849674669048E-2</v>
      </c>
      <c r="AL76">
        <f t="shared" si="52"/>
        <v>9.8347757671125094E-2</v>
      </c>
      <c r="AM76">
        <f t="shared" si="53"/>
        <v>16</v>
      </c>
      <c r="AN76">
        <f t="shared" si="54"/>
        <v>6.5</v>
      </c>
      <c r="AP76">
        <f t="shared" si="83"/>
        <v>8.4509999999999703</v>
      </c>
      <c r="AQ76">
        <f t="shared" si="55"/>
        <v>8</v>
      </c>
      <c r="AR76">
        <f t="shared" si="56"/>
        <v>4.6266852988687865E-2</v>
      </c>
      <c r="AS76">
        <f t="shared" si="57"/>
        <v>3.9232217167751313E-2</v>
      </c>
      <c r="AT76">
        <f t="shared" si="58"/>
        <v>6.5146541247834561E-2</v>
      </c>
      <c r="AU76">
        <f t="shared" si="59"/>
        <v>9</v>
      </c>
      <c r="AV76">
        <f t="shared" si="60"/>
        <v>3.125</v>
      </c>
      <c r="AW76">
        <v>0.94379018400000003</v>
      </c>
      <c r="AY76">
        <f t="shared" si="61"/>
        <v>8.4764602722335578</v>
      </c>
      <c r="AZ76">
        <f t="shared" si="62"/>
        <v>3.1622776601683795</v>
      </c>
      <c r="BA76">
        <f t="shared" si="63"/>
        <v>1.5811388300841898</v>
      </c>
      <c r="BC76">
        <f t="shared" si="64"/>
        <v>4.9022392659985391E-2</v>
      </c>
      <c r="BD76">
        <f t="shared" si="65"/>
        <v>2.5281695914310332E-2</v>
      </c>
      <c r="BE76">
        <f t="shared" si="66"/>
        <v>1.2640847957155166E-2</v>
      </c>
      <c r="BG76">
        <f t="shared" si="67"/>
        <v>4.1568791276760421E-2</v>
      </c>
      <c r="BH76">
        <f t="shared" si="68"/>
        <v>2.3748141044053251E-2</v>
      </c>
      <c r="BI76">
        <f t="shared" si="69"/>
        <v>1.1874070522026626E-2</v>
      </c>
      <c r="BK76">
        <f t="shared" si="70"/>
        <v>6.90265085950868E-2</v>
      </c>
      <c r="BL76">
        <f t="shared" si="71"/>
        <v>5.6454642281199847E-2</v>
      </c>
      <c r="BM76">
        <f t="shared" si="72"/>
        <v>2.8227321140599924E-2</v>
      </c>
      <c r="BO76">
        <f t="shared" si="73"/>
        <v>9.5360178062627519</v>
      </c>
      <c r="BP76">
        <f t="shared" si="74"/>
        <v>6.0827625302982193</v>
      </c>
      <c r="BQ76">
        <f t="shared" si="75"/>
        <v>3.0413812651491097</v>
      </c>
      <c r="BS76">
        <f t="shared" si="76"/>
        <v>3.3111172938412334</v>
      </c>
      <c r="BT76">
        <f t="shared" si="77"/>
        <v>2.4958298553119898</v>
      </c>
      <c r="BU76">
        <f t="shared" si="78"/>
        <v>1.2479149276559949</v>
      </c>
      <c r="BX76">
        <f t="shared" si="79"/>
        <v>0.33333333333333326</v>
      </c>
      <c r="BY76">
        <v>716.78</v>
      </c>
      <c r="BZ76">
        <f t="shared" si="80"/>
        <v>4.6504273742756951E-4</v>
      </c>
      <c r="CA76">
        <f t="shared" si="81"/>
        <v>5.8367280196316615E-4</v>
      </c>
      <c r="CB76">
        <f t="shared" si="82"/>
        <v>6.1843491472800282E-4</v>
      </c>
    </row>
    <row r="77" spans="1:80" x14ac:dyDescent="0.25">
      <c r="A77" t="s">
        <v>85</v>
      </c>
      <c r="B77">
        <v>60.9</v>
      </c>
      <c r="C77">
        <v>8.4587000000000003</v>
      </c>
      <c r="D77" s="1">
        <v>2.9160000000000001E-6</v>
      </c>
      <c r="E77">
        <v>240</v>
      </c>
      <c r="G77">
        <v>2</v>
      </c>
      <c r="H77">
        <v>5</v>
      </c>
      <c r="I77">
        <v>2</v>
      </c>
      <c r="J77">
        <v>0</v>
      </c>
      <c r="K77">
        <v>1</v>
      </c>
      <c r="L77">
        <v>1</v>
      </c>
      <c r="M77" t="s">
        <v>11</v>
      </c>
      <c r="N77">
        <v>2</v>
      </c>
      <c r="O77">
        <v>3</v>
      </c>
      <c r="P77">
        <v>2</v>
      </c>
      <c r="Q77">
        <v>0</v>
      </c>
      <c r="R77">
        <v>0</v>
      </c>
      <c r="S77">
        <v>0</v>
      </c>
      <c r="T77" t="s">
        <v>11</v>
      </c>
      <c r="U77">
        <v>12</v>
      </c>
      <c r="V77">
        <v>42</v>
      </c>
      <c r="W77">
        <v>9.5</v>
      </c>
      <c r="X77">
        <v>1</v>
      </c>
      <c r="Y77">
        <v>9</v>
      </c>
      <c r="Z77">
        <v>1.5</v>
      </c>
      <c r="AA77" t="s">
        <v>11</v>
      </c>
      <c r="AB77">
        <v>73</v>
      </c>
      <c r="AC77">
        <f t="shared" si="43"/>
        <v>80.199999999999989</v>
      </c>
      <c r="AD77">
        <f t="shared" si="44"/>
        <v>697.14499999999998</v>
      </c>
      <c r="AE77">
        <f t="shared" si="45"/>
        <v>173.52000000000004</v>
      </c>
      <c r="AF77">
        <f t="shared" si="46"/>
        <v>101.37</v>
      </c>
      <c r="AG77">
        <f t="shared" si="47"/>
        <v>168.215</v>
      </c>
      <c r="AH77">
        <f t="shared" si="48"/>
        <v>151.22499999999999</v>
      </c>
      <c r="AI77">
        <f t="shared" si="49"/>
        <v>12</v>
      </c>
      <c r="AJ77">
        <f t="shared" si="50"/>
        <v>6.0245716457838758E-2</v>
      </c>
      <c r="AK77">
        <f t="shared" si="51"/>
        <v>5.4748732134624237E-2</v>
      </c>
      <c r="AL77">
        <f t="shared" si="52"/>
        <v>9.8648515339844131E-3</v>
      </c>
      <c r="AM77">
        <f t="shared" si="53"/>
        <v>9</v>
      </c>
      <c r="AN77">
        <f t="shared" si="54"/>
        <v>1.5</v>
      </c>
      <c r="AP77">
        <f t="shared" si="83"/>
        <v>8.4709999999999699</v>
      </c>
      <c r="AQ77">
        <f t="shared" si="55"/>
        <v>9</v>
      </c>
      <c r="AR77">
        <f t="shared" si="56"/>
        <v>6.1817676537588767E-2</v>
      </c>
      <c r="AS77">
        <f t="shared" si="57"/>
        <v>5.1322579531070216E-2</v>
      </c>
      <c r="AT77">
        <f t="shared" si="58"/>
        <v>3.0417143403094146E-2</v>
      </c>
      <c r="AU77">
        <f t="shared" si="59"/>
        <v>5.5</v>
      </c>
      <c r="AV77">
        <f t="shared" si="60"/>
        <v>2.125</v>
      </c>
      <c r="AW77">
        <v>0.94094358899999975</v>
      </c>
      <c r="AY77">
        <f t="shared" si="61"/>
        <v>9.5648666989323647</v>
      </c>
      <c r="AZ77">
        <f t="shared" si="62"/>
        <v>4.9665548085837798</v>
      </c>
      <c r="BA77">
        <f t="shared" si="63"/>
        <v>2.4832774042918899</v>
      </c>
      <c r="BC77">
        <f t="shared" si="64"/>
        <v>6.5697537302195047E-2</v>
      </c>
      <c r="BD77">
        <f t="shared" si="65"/>
        <v>4.6243997361349223E-2</v>
      </c>
      <c r="BE77">
        <f t="shared" si="66"/>
        <v>2.3121998680674612E-2</v>
      </c>
      <c r="BG77">
        <f t="shared" si="67"/>
        <v>5.4543736873337932E-2</v>
      </c>
      <c r="BH77">
        <f t="shared" si="68"/>
        <v>4.3607932678705191E-2</v>
      </c>
      <c r="BI77">
        <f t="shared" si="69"/>
        <v>2.1803966339352596E-2</v>
      </c>
      <c r="BK77">
        <f t="shared" si="70"/>
        <v>3.2326213556989496E-2</v>
      </c>
      <c r="BL77">
        <f t="shared" si="71"/>
        <v>4.0876958866917674E-2</v>
      </c>
      <c r="BM77">
        <f t="shared" si="72"/>
        <v>2.0438479433458837E-2</v>
      </c>
      <c r="BO77">
        <f t="shared" si="73"/>
        <v>5.8451963160142233</v>
      </c>
      <c r="BP77">
        <f t="shared" si="74"/>
        <v>3.1224989991991992</v>
      </c>
      <c r="BQ77">
        <f t="shared" si="75"/>
        <v>1.5612494995995996</v>
      </c>
      <c r="BS77">
        <f t="shared" si="76"/>
        <v>2.2583713039145863</v>
      </c>
      <c r="BT77">
        <f t="shared" si="77"/>
        <v>0.62915286960589578</v>
      </c>
      <c r="BU77">
        <f t="shared" si="78"/>
        <v>0.31457643480294789</v>
      </c>
      <c r="BX77">
        <f t="shared" si="79"/>
        <v>4</v>
      </c>
      <c r="BY77">
        <v>697.14499999999998</v>
      </c>
      <c r="BZ77">
        <f t="shared" si="80"/>
        <v>5.7376872816989289E-3</v>
      </c>
      <c r="CA77">
        <f t="shared" si="81"/>
        <v>8.9316133688377354E-5</v>
      </c>
      <c r="CB77">
        <f t="shared" si="82"/>
        <v>9.4921879199261308E-5</v>
      </c>
    </row>
    <row r="78" spans="1:80" x14ac:dyDescent="0.25">
      <c r="A78" t="s">
        <v>86</v>
      </c>
      <c r="B78">
        <v>60.9</v>
      </c>
      <c r="C78">
        <v>8.4811999999999994</v>
      </c>
      <c r="D78" s="1">
        <v>2.1169999999999998E-6</v>
      </c>
      <c r="E78">
        <v>240</v>
      </c>
      <c r="G78">
        <v>0</v>
      </c>
      <c r="H78">
        <v>1</v>
      </c>
      <c r="I78">
        <v>0</v>
      </c>
      <c r="J78">
        <v>0</v>
      </c>
      <c r="K78">
        <v>0</v>
      </c>
      <c r="L78">
        <v>0</v>
      </c>
      <c r="M78" t="s">
        <v>11</v>
      </c>
      <c r="N78">
        <v>1</v>
      </c>
      <c r="O78">
        <v>2</v>
      </c>
      <c r="P78">
        <v>0</v>
      </c>
      <c r="Q78">
        <v>1</v>
      </c>
      <c r="R78">
        <v>1</v>
      </c>
      <c r="S78">
        <v>1</v>
      </c>
      <c r="T78" t="s">
        <v>11</v>
      </c>
      <c r="U78">
        <v>5</v>
      </c>
      <c r="V78">
        <v>39</v>
      </c>
      <c r="W78">
        <v>3</v>
      </c>
      <c r="X78">
        <v>8.5</v>
      </c>
      <c r="Y78">
        <v>7.5</v>
      </c>
      <c r="Z78">
        <v>8.5</v>
      </c>
      <c r="AA78" t="s">
        <v>11</v>
      </c>
      <c r="AB78">
        <v>74</v>
      </c>
      <c r="AC78">
        <f t="shared" si="43"/>
        <v>78.599999999999994</v>
      </c>
      <c r="AD78">
        <f t="shared" si="44"/>
        <v>677.51</v>
      </c>
      <c r="AE78">
        <f t="shared" si="45"/>
        <v>168.76</v>
      </c>
      <c r="AF78">
        <f t="shared" si="46"/>
        <v>101.06</v>
      </c>
      <c r="AG78">
        <f t="shared" si="47"/>
        <v>169.67000000000002</v>
      </c>
      <c r="AH78">
        <f t="shared" si="48"/>
        <v>152.55000000000001</v>
      </c>
      <c r="AI78">
        <f t="shared" si="49"/>
        <v>5</v>
      </c>
      <c r="AJ78">
        <f t="shared" si="50"/>
        <v>5.7563725996664254E-2</v>
      </c>
      <c r="AK78">
        <f t="shared" si="51"/>
        <v>1.7776724342261199E-2</v>
      </c>
      <c r="AL78">
        <f t="shared" si="52"/>
        <v>8.4108450425489811E-2</v>
      </c>
      <c r="AM78">
        <f t="shared" si="53"/>
        <v>7.5</v>
      </c>
      <c r="AN78">
        <f t="shared" si="54"/>
        <v>8.5</v>
      </c>
      <c r="AP78">
        <f t="shared" si="83"/>
        <v>8.4909999999999695</v>
      </c>
      <c r="AQ78">
        <f t="shared" si="55"/>
        <v>6.25</v>
      </c>
      <c r="AR78">
        <f t="shared" si="56"/>
        <v>5.8829234700298674E-2</v>
      </c>
      <c r="AS78">
        <f t="shared" si="57"/>
        <v>2.9079282604266978E-2</v>
      </c>
      <c r="AT78">
        <f t="shared" si="58"/>
        <v>7.0984537057228791E-2</v>
      </c>
      <c r="AU78">
        <f t="shared" si="59"/>
        <v>4.666666666666667</v>
      </c>
      <c r="AV78">
        <f t="shared" si="60"/>
        <v>3.125</v>
      </c>
      <c r="AW78">
        <v>0.93854664899999918</v>
      </c>
      <c r="AY78">
        <f t="shared" si="61"/>
        <v>6.6592321294410217</v>
      </c>
      <c r="AZ78">
        <f t="shared" si="62"/>
        <v>2.0615528128088303</v>
      </c>
      <c r="BA78">
        <f t="shared" si="63"/>
        <v>1.0307764064044151</v>
      </c>
      <c r="BC78">
        <f t="shared" si="64"/>
        <v>6.2681204778664901E-2</v>
      </c>
      <c r="BD78">
        <f t="shared" si="65"/>
        <v>4.3593606475422542E-2</v>
      </c>
      <c r="BE78">
        <f t="shared" si="66"/>
        <v>2.1796803237711271E-2</v>
      </c>
      <c r="BG78">
        <f t="shared" si="67"/>
        <v>3.0983310883108808E-2</v>
      </c>
      <c r="BH78">
        <f t="shared" si="68"/>
        <v>2.5987386251886558E-2</v>
      </c>
      <c r="BI78">
        <f t="shared" si="69"/>
        <v>1.2993693125943279E-2</v>
      </c>
      <c r="BK78">
        <f t="shared" si="70"/>
        <v>7.5632401578399178E-2</v>
      </c>
      <c r="BL78">
        <f t="shared" si="71"/>
        <v>6.8780001984938513E-2</v>
      </c>
      <c r="BM78">
        <f t="shared" si="72"/>
        <v>3.4390000992469257E-2</v>
      </c>
      <c r="BO78">
        <f t="shared" si="73"/>
        <v>4.9722266566492967</v>
      </c>
      <c r="BP78">
        <f t="shared" si="74"/>
        <v>3.3291640592396967</v>
      </c>
      <c r="BQ78">
        <f t="shared" si="75"/>
        <v>1.6645820296198484</v>
      </c>
      <c r="BS78">
        <f t="shared" si="76"/>
        <v>3.3296160647205109</v>
      </c>
      <c r="BT78">
        <f t="shared" si="77"/>
        <v>3.6142080737002402</v>
      </c>
      <c r="BU78">
        <f t="shared" si="78"/>
        <v>1.8071040368501201</v>
      </c>
      <c r="BX78">
        <f t="shared" si="79"/>
        <v>0.33333333333333337</v>
      </c>
      <c r="BY78">
        <v>677.51</v>
      </c>
      <c r="BZ78">
        <f t="shared" si="80"/>
        <v>4.9199765809114753E-4</v>
      </c>
      <c r="CA78">
        <f t="shared" si="81"/>
        <v>3.5781032532688E-3</v>
      </c>
      <c r="CB78">
        <f t="shared" si="82"/>
        <v>3.8123872234600066E-3</v>
      </c>
    </row>
    <row r="79" spans="1:80" x14ac:dyDescent="0.25">
      <c r="A79" t="s">
        <v>87</v>
      </c>
      <c r="B79">
        <v>60</v>
      </c>
      <c r="C79">
        <v>8.5018999999999991</v>
      </c>
      <c r="D79" s="1">
        <v>2.2409999999999998E-6</v>
      </c>
      <c r="E79">
        <v>240</v>
      </c>
      <c r="G79">
        <v>4</v>
      </c>
      <c r="H79">
        <v>2</v>
      </c>
      <c r="I79">
        <v>1</v>
      </c>
      <c r="J79">
        <v>0</v>
      </c>
      <c r="K79">
        <v>0</v>
      </c>
      <c r="L79">
        <v>0</v>
      </c>
      <c r="M79" t="s">
        <v>11</v>
      </c>
      <c r="N79">
        <v>2</v>
      </c>
      <c r="O79">
        <v>0</v>
      </c>
      <c r="P79">
        <v>1</v>
      </c>
      <c r="Q79">
        <v>1</v>
      </c>
      <c r="R79">
        <v>0</v>
      </c>
      <c r="S79">
        <v>0</v>
      </c>
      <c r="T79" t="s">
        <v>11</v>
      </c>
      <c r="U79">
        <v>19</v>
      </c>
      <c r="V79">
        <v>33</v>
      </c>
      <c r="W79">
        <v>9</v>
      </c>
      <c r="X79">
        <v>5</v>
      </c>
      <c r="Y79">
        <v>5</v>
      </c>
      <c r="Z79">
        <v>1</v>
      </c>
      <c r="AA79" t="s">
        <v>11</v>
      </c>
      <c r="AB79">
        <v>75</v>
      </c>
      <c r="AC79">
        <f t="shared" si="43"/>
        <v>77</v>
      </c>
      <c r="AD79">
        <f t="shared" si="44"/>
        <v>657.87499999999977</v>
      </c>
      <c r="AE79">
        <f t="shared" si="45"/>
        <v>164</v>
      </c>
      <c r="AF79">
        <f t="shared" si="46"/>
        <v>100.75</v>
      </c>
      <c r="AG79">
        <f t="shared" si="47"/>
        <v>171.125</v>
      </c>
      <c r="AH79">
        <f t="shared" si="48"/>
        <v>153.875</v>
      </c>
      <c r="AI79">
        <f t="shared" si="49"/>
        <v>19</v>
      </c>
      <c r="AJ79">
        <f t="shared" si="50"/>
        <v>5.0161504845145373E-2</v>
      </c>
      <c r="AK79">
        <f t="shared" si="51"/>
        <v>5.4878048780487805E-2</v>
      </c>
      <c r="AL79">
        <f t="shared" si="52"/>
        <v>4.9627791563275438E-2</v>
      </c>
      <c r="AM79">
        <f t="shared" si="53"/>
        <v>5</v>
      </c>
      <c r="AN79">
        <f t="shared" si="54"/>
        <v>1</v>
      </c>
      <c r="AP79">
        <f t="shared" si="83"/>
        <v>8.510999999999969</v>
      </c>
      <c r="AQ79">
        <f t="shared" si="55"/>
        <v>10</v>
      </c>
      <c r="AR79">
        <f t="shared" si="56"/>
        <v>6.9304354063063234E-2</v>
      </c>
      <c r="AS79">
        <f t="shared" si="57"/>
        <v>3.3641230341994281E-2</v>
      </c>
      <c r="AT79">
        <f t="shared" si="58"/>
        <v>4.0156968691327288E-2</v>
      </c>
      <c r="AU79">
        <f t="shared" si="59"/>
        <v>4</v>
      </c>
      <c r="AV79">
        <f t="shared" si="60"/>
        <v>1.25</v>
      </c>
      <c r="AW79">
        <v>0.93557459999999892</v>
      </c>
      <c r="AY79">
        <f t="shared" si="61"/>
        <v>10.688618523846213</v>
      </c>
      <c r="AZ79">
        <f t="shared" si="62"/>
        <v>6.831300510639732</v>
      </c>
      <c r="BA79">
        <f t="shared" si="63"/>
        <v>3.415650255319866</v>
      </c>
      <c r="BC79">
        <f t="shared" si="64"/>
        <v>7.4076780262165423E-2</v>
      </c>
      <c r="BD79">
        <f t="shared" si="65"/>
        <v>4.9839529532060459E-2</v>
      </c>
      <c r="BE79">
        <f t="shared" si="66"/>
        <v>2.4919764766030229E-2</v>
      </c>
      <c r="BG79">
        <f t="shared" si="67"/>
        <v>3.5957827779841738E-2</v>
      </c>
      <c r="BH79">
        <f t="shared" si="68"/>
        <v>1.6007773140533241E-2</v>
      </c>
      <c r="BI79">
        <f t="shared" si="69"/>
        <v>8.0038865702666204E-3</v>
      </c>
      <c r="BK79">
        <f t="shared" si="70"/>
        <v>4.2922251941563329E-2</v>
      </c>
      <c r="BL79">
        <f t="shared" si="71"/>
        <v>1.9927792543711333E-2</v>
      </c>
      <c r="BM79">
        <f t="shared" si="72"/>
        <v>9.9638962718556663E-3</v>
      </c>
      <c r="BO79">
        <f t="shared" si="73"/>
        <v>4.2754474095384856</v>
      </c>
      <c r="BP79">
        <f t="shared" si="74"/>
        <v>1.7320508075688772</v>
      </c>
      <c r="BQ79">
        <f t="shared" si="75"/>
        <v>0.8660254037844386</v>
      </c>
      <c r="BS79">
        <f t="shared" si="76"/>
        <v>1.3360773154807766</v>
      </c>
      <c r="BT79">
        <f t="shared" si="77"/>
        <v>0.5</v>
      </c>
      <c r="BU79">
        <f t="shared" si="78"/>
        <v>0.25</v>
      </c>
      <c r="BX79">
        <f t="shared" si="79"/>
        <v>2</v>
      </c>
      <c r="BY79">
        <v>657.87499999999977</v>
      </c>
      <c r="BZ79">
        <f t="shared" si="80"/>
        <v>3.0400912027360831E-3</v>
      </c>
      <c r="CA79">
        <f t="shared" si="81"/>
        <v>-2.4970964200881154E-4</v>
      </c>
      <c r="CB79">
        <f t="shared" si="82"/>
        <v>-2.6690511051583895E-4</v>
      </c>
    </row>
    <row r="80" spans="1:80" x14ac:dyDescent="0.25">
      <c r="A80" t="s">
        <v>88</v>
      </c>
      <c r="B80">
        <v>60.9</v>
      </c>
      <c r="C80">
        <v>8.5198</v>
      </c>
      <c r="D80" s="1">
        <v>2.0600000000000002E-6</v>
      </c>
      <c r="E80">
        <v>240</v>
      </c>
      <c r="G80">
        <v>2</v>
      </c>
      <c r="H80">
        <v>1</v>
      </c>
      <c r="I80">
        <v>0</v>
      </c>
      <c r="J80">
        <v>0</v>
      </c>
      <c r="K80">
        <v>0</v>
      </c>
      <c r="L80">
        <v>1</v>
      </c>
      <c r="M80" t="s">
        <v>11</v>
      </c>
      <c r="N80">
        <v>0</v>
      </c>
      <c r="O80">
        <v>2</v>
      </c>
      <c r="P80">
        <v>3</v>
      </c>
      <c r="Q80">
        <v>1</v>
      </c>
      <c r="R80">
        <v>2</v>
      </c>
      <c r="S80">
        <v>1</v>
      </c>
      <c r="T80" t="s">
        <v>11</v>
      </c>
      <c r="U80">
        <v>13</v>
      </c>
      <c r="V80">
        <v>38</v>
      </c>
      <c r="W80">
        <v>7</v>
      </c>
      <c r="X80">
        <v>1.5</v>
      </c>
      <c r="Y80">
        <v>10.5</v>
      </c>
      <c r="Z80">
        <v>7</v>
      </c>
      <c r="AA80" t="s">
        <v>11</v>
      </c>
      <c r="AB80">
        <v>76</v>
      </c>
      <c r="AC80">
        <f t="shared" si="43"/>
        <v>75.399999999999991</v>
      </c>
      <c r="AD80">
        <f t="shared" si="44"/>
        <v>638.23999999999978</v>
      </c>
      <c r="AE80">
        <f t="shared" si="45"/>
        <v>159.24</v>
      </c>
      <c r="AF80">
        <f t="shared" si="46"/>
        <v>100.44</v>
      </c>
      <c r="AG80">
        <f t="shared" si="47"/>
        <v>172.58</v>
      </c>
      <c r="AH80">
        <f t="shared" si="48"/>
        <v>155.19999999999999</v>
      </c>
      <c r="AI80">
        <f t="shared" si="49"/>
        <v>13</v>
      </c>
      <c r="AJ80">
        <f t="shared" si="50"/>
        <v>5.9538731511657075E-2</v>
      </c>
      <c r="AK80">
        <f t="shared" si="51"/>
        <v>4.3958804320522481E-2</v>
      </c>
      <c r="AL80">
        <f t="shared" si="52"/>
        <v>1.4934289127837515E-2</v>
      </c>
      <c r="AM80">
        <f t="shared" si="53"/>
        <v>10.5</v>
      </c>
      <c r="AN80">
        <f t="shared" si="54"/>
        <v>7</v>
      </c>
      <c r="AP80">
        <f t="shared" si="83"/>
        <v>8.5309999999999686</v>
      </c>
      <c r="AQ80">
        <f t="shared" si="55"/>
        <v>9.25</v>
      </c>
      <c r="AR80">
        <f t="shared" si="56"/>
        <v>5.5027841453978349E-2</v>
      </c>
      <c r="AS80">
        <f t="shared" si="57"/>
        <v>4.3927520686325668E-2</v>
      </c>
      <c r="AT80">
        <f t="shared" si="58"/>
        <v>2.5231399809080773E-2</v>
      </c>
      <c r="AU80">
        <f t="shared" si="59"/>
        <v>7.333333333333333</v>
      </c>
      <c r="AV80">
        <f t="shared" si="60"/>
        <v>2.5</v>
      </c>
      <c r="AW80">
        <v>0.93320139999999885</v>
      </c>
      <c r="AY80">
        <f t="shared" si="61"/>
        <v>9.9121154340317226</v>
      </c>
      <c r="AZ80">
        <f t="shared" si="62"/>
        <v>6.1846584384264904</v>
      </c>
      <c r="BA80">
        <f t="shared" si="63"/>
        <v>3.0923292192132452</v>
      </c>
      <c r="BC80">
        <f t="shared" si="64"/>
        <v>5.8966736927289667E-2</v>
      </c>
      <c r="BD80">
        <f t="shared" si="65"/>
        <v>3.3273649129271811E-2</v>
      </c>
      <c r="BE80">
        <f t="shared" si="66"/>
        <v>1.6636824564635905E-2</v>
      </c>
      <c r="BG80">
        <f t="shared" si="67"/>
        <v>4.7071854678235291E-2</v>
      </c>
      <c r="BH80">
        <f t="shared" si="68"/>
        <v>3.4466566993324642E-2</v>
      </c>
      <c r="BI80">
        <f t="shared" si="69"/>
        <v>1.7233283496662321E-2</v>
      </c>
      <c r="BK80">
        <f t="shared" si="70"/>
        <v>2.7037464591331307E-2</v>
      </c>
      <c r="BL80">
        <f t="shared" si="71"/>
        <v>1.9630911419865595E-2</v>
      </c>
      <c r="BM80">
        <f t="shared" si="72"/>
        <v>9.8154557099327973E-3</v>
      </c>
      <c r="BO80">
        <f t="shared" si="73"/>
        <v>7.8582536774305547</v>
      </c>
      <c r="BP80">
        <f t="shared" si="74"/>
        <v>3.0138568866708533</v>
      </c>
      <c r="BQ80">
        <f t="shared" si="75"/>
        <v>1.5069284433354266</v>
      </c>
      <c r="BS80">
        <f t="shared" si="76"/>
        <v>2.6789501173058712</v>
      </c>
      <c r="BT80">
        <f t="shared" si="77"/>
        <v>3.1091263510296048</v>
      </c>
      <c r="BU80">
        <f t="shared" si="78"/>
        <v>1.5545631755148024</v>
      </c>
      <c r="BX80">
        <f t="shared" si="79"/>
        <v>0.33333333333333337</v>
      </c>
      <c r="BY80">
        <v>638.23999999999978</v>
      </c>
      <c r="BZ80">
        <f t="shared" si="80"/>
        <v>5.2226957466365868E-4</v>
      </c>
      <c r="CA80">
        <f t="shared" si="81"/>
        <v>5.129190513628567E-4</v>
      </c>
      <c r="CB80">
        <f t="shared" si="82"/>
        <v>5.4963382112677638E-4</v>
      </c>
    </row>
    <row r="81" spans="1:80" x14ac:dyDescent="0.25">
      <c r="A81" t="s">
        <v>89</v>
      </c>
      <c r="B81">
        <v>60.9</v>
      </c>
      <c r="C81">
        <v>8.5395000000000003</v>
      </c>
      <c r="D81" s="1">
        <v>2.6479999999999999E-6</v>
      </c>
      <c r="E81">
        <v>240</v>
      </c>
      <c r="G81">
        <v>2</v>
      </c>
      <c r="H81">
        <v>2</v>
      </c>
      <c r="I81">
        <v>0</v>
      </c>
      <c r="J81">
        <v>0</v>
      </c>
      <c r="K81">
        <v>0</v>
      </c>
      <c r="L81">
        <v>0</v>
      </c>
      <c r="M81" t="s">
        <v>11</v>
      </c>
      <c r="N81">
        <v>3</v>
      </c>
      <c r="O81">
        <v>5</v>
      </c>
      <c r="P81">
        <v>2</v>
      </c>
      <c r="Q81">
        <v>0</v>
      </c>
      <c r="R81">
        <v>1</v>
      </c>
      <c r="S81">
        <v>0</v>
      </c>
      <c r="T81" t="s">
        <v>11</v>
      </c>
      <c r="U81">
        <v>17</v>
      </c>
      <c r="V81">
        <v>16</v>
      </c>
      <c r="W81">
        <v>6</v>
      </c>
      <c r="X81">
        <v>3.5</v>
      </c>
      <c r="Y81">
        <v>7</v>
      </c>
      <c r="Z81">
        <v>6</v>
      </c>
      <c r="AA81" t="s">
        <v>11</v>
      </c>
      <c r="AB81">
        <v>77</v>
      </c>
      <c r="AC81">
        <f t="shared" si="43"/>
        <v>73.8</v>
      </c>
      <c r="AD81">
        <f t="shared" si="44"/>
        <v>618.60499999999979</v>
      </c>
      <c r="AE81">
        <f t="shared" si="45"/>
        <v>154.48000000000002</v>
      </c>
      <c r="AF81">
        <f t="shared" si="46"/>
        <v>100.13</v>
      </c>
      <c r="AG81">
        <f t="shared" si="47"/>
        <v>174.03500000000003</v>
      </c>
      <c r="AH81">
        <f t="shared" si="48"/>
        <v>156.52499999999998</v>
      </c>
      <c r="AI81">
        <f t="shared" si="49"/>
        <v>17</v>
      </c>
      <c r="AJ81">
        <f t="shared" si="50"/>
        <v>2.5864647068808054E-2</v>
      </c>
      <c r="AK81">
        <f t="shared" si="51"/>
        <v>3.8839979285344377E-2</v>
      </c>
      <c r="AL81">
        <f t="shared" si="52"/>
        <v>3.4954559073204834E-2</v>
      </c>
      <c r="AM81">
        <f t="shared" si="53"/>
        <v>7</v>
      </c>
      <c r="AN81">
        <f t="shared" si="54"/>
        <v>6</v>
      </c>
      <c r="AP81">
        <f t="shared" si="83"/>
        <v>8.5509999999999682</v>
      </c>
      <c r="AQ81">
        <f t="shared" si="55"/>
        <v>8.25</v>
      </c>
      <c r="AR81">
        <f t="shared" si="56"/>
        <v>4.5572211939302679E-2</v>
      </c>
      <c r="AS81">
        <f t="shared" si="57"/>
        <v>4.3260011932241653E-2</v>
      </c>
      <c r="AT81">
        <f t="shared" si="58"/>
        <v>2.5953415695994925E-2</v>
      </c>
      <c r="AU81">
        <f t="shared" si="59"/>
        <v>5</v>
      </c>
      <c r="AV81">
        <f t="shared" si="60"/>
        <v>3.125</v>
      </c>
      <c r="AW81">
        <v>0.93053862400000042</v>
      </c>
      <c r="AY81">
        <f t="shared" si="61"/>
        <v>8.8658329565479654</v>
      </c>
      <c r="AZ81">
        <f t="shared" si="62"/>
        <v>6.7019897542943667</v>
      </c>
      <c r="BA81">
        <f t="shared" si="63"/>
        <v>3.3509948771471834</v>
      </c>
      <c r="BC81">
        <f t="shared" si="64"/>
        <v>4.8974014365364651E-2</v>
      </c>
      <c r="BD81">
        <f t="shared" si="65"/>
        <v>4.9918969050068665E-2</v>
      </c>
      <c r="BE81">
        <f t="shared" si="66"/>
        <v>2.4959484525034333E-2</v>
      </c>
      <c r="BG81">
        <f t="shared" si="67"/>
        <v>4.6489216907821374E-2</v>
      </c>
      <c r="BH81">
        <f t="shared" si="68"/>
        <v>2.6187358390417911E-2</v>
      </c>
      <c r="BI81">
        <f t="shared" si="69"/>
        <v>1.3093679195208955E-2</v>
      </c>
      <c r="BK81">
        <f t="shared" si="70"/>
        <v>2.7890745237883766E-2</v>
      </c>
      <c r="BL81">
        <f t="shared" si="71"/>
        <v>1.6008458689800956E-2</v>
      </c>
      <c r="BM81">
        <f t="shared" si="72"/>
        <v>8.0042293449004778E-3</v>
      </c>
      <c r="BO81">
        <f t="shared" si="73"/>
        <v>5.3732320948775554</v>
      </c>
      <c r="BP81">
        <f t="shared" si="74"/>
        <v>2</v>
      </c>
      <c r="BQ81">
        <f t="shared" si="75"/>
        <v>1</v>
      </c>
      <c r="BS81">
        <f t="shared" si="76"/>
        <v>3.358270059298472</v>
      </c>
      <c r="BT81">
        <f t="shared" si="77"/>
        <v>2.5289984842489197</v>
      </c>
      <c r="BU81">
        <f t="shared" si="78"/>
        <v>1.2644992421244599</v>
      </c>
      <c r="BX81">
        <f t="shared" si="79"/>
        <v>0.33333333333333326</v>
      </c>
      <c r="BY81">
        <v>618.60499999999979</v>
      </c>
      <c r="BZ81">
        <f t="shared" si="80"/>
        <v>5.3884681393350094E-4</v>
      </c>
      <c r="CA81">
        <f t="shared" si="81"/>
        <v>2.0559859424150407E-3</v>
      </c>
      <c r="CB81">
        <f t="shared" si="82"/>
        <v>2.2094579304803149E-3</v>
      </c>
    </row>
    <row r="82" spans="1:80" x14ac:dyDescent="0.25">
      <c r="A82" t="s">
        <v>90</v>
      </c>
      <c r="B82">
        <v>60.9</v>
      </c>
      <c r="C82">
        <v>8.5609000000000002</v>
      </c>
      <c r="D82" s="1">
        <v>2.9160000000000001E-6</v>
      </c>
      <c r="E82">
        <v>240</v>
      </c>
      <c r="G82">
        <v>1</v>
      </c>
      <c r="H82">
        <v>2</v>
      </c>
      <c r="I82">
        <v>1</v>
      </c>
      <c r="J82">
        <v>2</v>
      </c>
      <c r="K82">
        <v>2</v>
      </c>
      <c r="L82">
        <v>-0.5</v>
      </c>
      <c r="M82" t="s">
        <v>11</v>
      </c>
      <c r="N82">
        <v>3</v>
      </c>
      <c r="O82">
        <v>1</v>
      </c>
      <c r="P82">
        <v>1</v>
      </c>
      <c r="Q82">
        <v>0.5</v>
      </c>
      <c r="R82">
        <v>2</v>
      </c>
      <c r="S82">
        <v>0.5</v>
      </c>
      <c r="T82" t="s">
        <v>11</v>
      </c>
      <c r="U82">
        <v>11</v>
      </c>
      <c r="V82">
        <v>37</v>
      </c>
      <c r="W82">
        <v>8</v>
      </c>
      <c r="X82">
        <v>5.5</v>
      </c>
      <c r="Y82">
        <v>14.5</v>
      </c>
      <c r="Z82">
        <v>5</v>
      </c>
      <c r="AA82" t="s">
        <v>11</v>
      </c>
      <c r="AB82">
        <v>78</v>
      </c>
      <c r="AC82">
        <f t="shared" si="43"/>
        <v>72.199999999999989</v>
      </c>
      <c r="AD82">
        <f t="shared" si="44"/>
        <v>598.9699999999998</v>
      </c>
      <c r="AE82">
        <f t="shared" si="45"/>
        <v>149.72000000000003</v>
      </c>
      <c r="AF82">
        <f t="shared" si="46"/>
        <v>99.82</v>
      </c>
      <c r="AG82">
        <f t="shared" si="47"/>
        <v>175.49</v>
      </c>
      <c r="AH82">
        <f t="shared" si="48"/>
        <v>157.85</v>
      </c>
      <c r="AI82">
        <f t="shared" si="49"/>
        <v>11</v>
      </c>
      <c r="AJ82">
        <f t="shared" si="50"/>
        <v>6.1772709818521815E-2</v>
      </c>
      <c r="AK82">
        <f t="shared" si="51"/>
        <v>5.3433075073470469E-2</v>
      </c>
      <c r="AL82">
        <f t="shared" si="52"/>
        <v>5.5099178521338416E-2</v>
      </c>
      <c r="AM82">
        <f t="shared" si="53"/>
        <v>14.5</v>
      </c>
      <c r="AN82">
        <f t="shared" si="54"/>
        <v>5</v>
      </c>
      <c r="AP82">
        <f t="shared" si="83"/>
        <v>8.5709999999999678</v>
      </c>
      <c r="AQ82">
        <f t="shared" si="55"/>
        <v>9.25</v>
      </c>
      <c r="AR82">
        <f t="shared" si="56"/>
        <v>4.2947963802681788E-2</v>
      </c>
      <c r="AS82">
        <f t="shared" si="57"/>
        <v>5.9413775902612237E-2</v>
      </c>
      <c r="AT82">
        <f t="shared" si="58"/>
        <v>2.0349743421646239E-2</v>
      </c>
      <c r="AU82">
        <f t="shared" si="59"/>
        <v>6.166666666666667</v>
      </c>
      <c r="AV82">
        <f t="shared" si="60"/>
        <v>2.375</v>
      </c>
      <c r="AW82">
        <v>0.92728484099999875</v>
      </c>
      <c r="AY82">
        <f t="shared" si="61"/>
        <v>9.9753598797373328</v>
      </c>
      <c r="AZ82">
        <f t="shared" si="62"/>
        <v>2.753785273643051</v>
      </c>
      <c r="BA82">
        <f t="shared" si="63"/>
        <v>1.3768926368215255</v>
      </c>
      <c r="BC82">
        <f t="shared" si="64"/>
        <v>4.6315826490127908E-2</v>
      </c>
      <c r="BD82">
        <f t="shared" si="65"/>
        <v>2.8178676444905543E-2</v>
      </c>
      <c r="BE82">
        <f t="shared" si="66"/>
        <v>1.4089338222452771E-2</v>
      </c>
      <c r="BG82">
        <f t="shared" si="67"/>
        <v>6.4072842858661938E-2</v>
      </c>
      <c r="BH82">
        <f t="shared" si="68"/>
        <v>3.7573027942261208E-2</v>
      </c>
      <c r="BI82">
        <f t="shared" si="69"/>
        <v>1.8786513971130604E-2</v>
      </c>
      <c r="BK82">
        <f t="shared" si="70"/>
        <v>2.1945515036890663E-2</v>
      </c>
      <c r="BL82">
        <f t="shared" si="71"/>
        <v>3.3517852710400815E-2</v>
      </c>
      <c r="BM82">
        <f t="shared" si="72"/>
        <v>1.6758926355200408E-2</v>
      </c>
      <c r="BO82">
        <f t="shared" si="73"/>
        <v>6.6502399198248892</v>
      </c>
      <c r="BP82">
        <f t="shared" si="74"/>
        <v>7.2858309981314644</v>
      </c>
      <c r="BQ82">
        <f t="shared" si="75"/>
        <v>3.6429154990657322</v>
      </c>
      <c r="BS82">
        <f t="shared" si="76"/>
        <v>2.5612410502028289</v>
      </c>
      <c r="BT82">
        <f t="shared" si="77"/>
        <v>2.4958298553119898</v>
      </c>
      <c r="BU82">
        <f t="shared" si="78"/>
        <v>1.2479149276559949</v>
      </c>
      <c r="BX82">
        <f t="shared" si="79"/>
        <v>1.6666666666666667</v>
      </c>
      <c r="BY82">
        <v>598.9699999999998</v>
      </c>
      <c r="BZ82">
        <f t="shared" si="80"/>
        <v>2.7825544963298115E-3</v>
      </c>
      <c r="CA82">
        <f t="shared" si="81"/>
        <v>3.2640601013378193E-3</v>
      </c>
      <c r="CB82">
        <f t="shared" si="82"/>
        <v>3.5200188302634224E-3</v>
      </c>
    </row>
    <row r="83" spans="1:80" x14ac:dyDescent="0.25">
      <c r="A83" t="s">
        <v>91</v>
      </c>
      <c r="B83">
        <v>60.9</v>
      </c>
      <c r="C83">
        <v>8.5778999999999996</v>
      </c>
      <c r="D83" s="1">
        <v>2.932E-6</v>
      </c>
      <c r="E83">
        <v>240</v>
      </c>
      <c r="G83">
        <v>0</v>
      </c>
      <c r="H83">
        <v>5</v>
      </c>
      <c r="I83">
        <v>0</v>
      </c>
      <c r="J83">
        <v>0</v>
      </c>
      <c r="K83">
        <v>1</v>
      </c>
      <c r="L83">
        <v>0</v>
      </c>
      <c r="M83" t="s">
        <v>11</v>
      </c>
      <c r="N83">
        <v>0</v>
      </c>
      <c r="O83">
        <v>3</v>
      </c>
      <c r="P83">
        <v>0</v>
      </c>
      <c r="Q83">
        <v>1</v>
      </c>
      <c r="R83">
        <v>0</v>
      </c>
      <c r="S83">
        <v>0</v>
      </c>
      <c r="T83" t="s">
        <v>11</v>
      </c>
      <c r="U83">
        <v>8</v>
      </c>
      <c r="V83">
        <v>44</v>
      </c>
      <c r="W83">
        <v>5</v>
      </c>
      <c r="X83">
        <v>6</v>
      </c>
      <c r="Y83">
        <v>12</v>
      </c>
      <c r="Z83">
        <v>4</v>
      </c>
      <c r="AA83" t="s">
        <v>11</v>
      </c>
      <c r="AB83">
        <v>79</v>
      </c>
      <c r="AC83">
        <f t="shared" si="43"/>
        <v>70.599999999999994</v>
      </c>
      <c r="AD83">
        <f t="shared" si="44"/>
        <v>579.33499999999981</v>
      </c>
      <c r="AE83">
        <f t="shared" si="45"/>
        <v>144.96000000000004</v>
      </c>
      <c r="AF83">
        <f t="shared" si="46"/>
        <v>99.51</v>
      </c>
      <c r="AG83">
        <f t="shared" si="47"/>
        <v>176.94499999999999</v>
      </c>
      <c r="AH83">
        <f t="shared" si="48"/>
        <v>159.17500000000001</v>
      </c>
      <c r="AI83">
        <f t="shared" si="49"/>
        <v>8</v>
      </c>
      <c r="AJ83">
        <f t="shared" si="50"/>
        <v>7.5949148592783136E-2</v>
      </c>
      <c r="AK83">
        <f t="shared" si="51"/>
        <v>3.4492273730684316E-2</v>
      </c>
      <c r="AL83">
        <f t="shared" si="52"/>
        <v>6.0295447693699121E-2</v>
      </c>
      <c r="AM83">
        <f t="shared" si="53"/>
        <v>12</v>
      </c>
      <c r="AN83">
        <f t="shared" si="54"/>
        <v>4</v>
      </c>
      <c r="AP83">
        <f t="shared" si="83"/>
        <v>8.5909999999999673</v>
      </c>
      <c r="AQ83">
        <f t="shared" si="55"/>
        <v>8.625</v>
      </c>
      <c r="AR83">
        <f t="shared" si="56"/>
        <v>7.3216441740472177E-2</v>
      </c>
      <c r="AS83">
        <f t="shared" si="57"/>
        <v>4.9755158968107165E-2</v>
      </c>
      <c r="AT83">
        <f t="shared" si="58"/>
        <v>2.7189429075006471E-2</v>
      </c>
      <c r="AU83">
        <f t="shared" si="59"/>
        <v>6.166666666666667</v>
      </c>
      <c r="AV83">
        <f t="shared" si="60"/>
        <v>1.875</v>
      </c>
      <c r="AW83">
        <v>0.92391798900000044</v>
      </c>
      <c r="AY83">
        <f t="shared" si="61"/>
        <v>9.3352441479521797</v>
      </c>
      <c r="AZ83">
        <f t="shared" si="62"/>
        <v>3.5910769044025406</v>
      </c>
      <c r="BA83">
        <f t="shared" si="63"/>
        <v>1.7955384522012703</v>
      </c>
      <c r="BC83">
        <f t="shared" si="64"/>
        <v>7.924560687439125E-2</v>
      </c>
      <c r="BD83">
        <f t="shared" si="65"/>
        <v>5.2926286647280059E-2</v>
      </c>
      <c r="BE83">
        <f t="shared" si="66"/>
        <v>2.6463143323640029E-2</v>
      </c>
      <c r="BG83">
        <f t="shared" si="67"/>
        <v>5.3852354386951046E-2</v>
      </c>
      <c r="BH83">
        <f t="shared" si="68"/>
        <v>2.6184565712644194E-2</v>
      </c>
      <c r="BI83">
        <f t="shared" si="69"/>
        <v>1.3092282856322097E-2</v>
      </c>
      <c r="BK83">
        <f t="shared" si="70"/>
        <v>2.9428401003897389E-2</v>
      </c>
      <c r="BL83">
        <f t="shared" si="71"/>
        <v>2.5305142780861684E-2</v>
      </c>
      <c r="BM83">
        <f t="shared" si="72"/>
        <v>1.2652571390430842E-2</v>
      </c>
      <c r="BO83">
        <f t="shared" si="73"/>
        <v>6.6744740767967272</v>
      </c>
      <c r="BP83">
        <f t="shared" si="74"/>
        <v>5.0579969684978394</v>
      </c>
      <c r="BQ83">
        <f t="shared" si="75"/>
        <v>2.5289984842489197</v>
      </c>
      <c r="BS83">
        <f t="shared" si="76"/>
        <v>2.0294009017287347</v>
      </c>
      <c r="BT83">
        <f t="shared" si="77"/>
        <v>1.5478479684172259</v>
      </c>
      <c r="BU83">
        <f t="shared" si="78"/>
        <v>0.77392398420861297</v>
      </c>
      <c r="BX83">
        <f t="shared" si="79"/>
        <v>4</v>
      </c>
      <c r="BY83">
        <v>579.33499999999981</v>
      </c>
      <c r="BZ83">
        <f t="shared" si="80"/>
        <v>6.9044680538893751E-3</v>
      </c>
      <c r="CA83">
        <f t="shared" si="81"/>
        <v>4.4924075177845283E-3</v>
      </c>
      <c r="CB83">
        <f t="shared" si="82"/>
        <v>4.8623444626799293E-3</v>
      </c>
    </row>
    <row r="84" spans="1:80" x14ac:dyDescent="0.25">
      <c r="A84" t="s">
        <v>92</v>
      </c>
      <c r="B84">
        <v>60.9</v>
      </c>
      <c r="C84">
        <v>8.5995000000000008</v>
      </c>
      <c r="D84" s="1">
        <v>2.9270000000000001E-6</v>
      </c>
      <c r="E84">
        <v>240</v>
      </c>
      <c r="G84">
        <v>0</v>
      </c>
      <c r="H84">
        <v>1</v>
      </c>
      <c r="I84">
        <v>0</v>
      </c>
      <c r="J84">
        <v>0</v>
      </c>
      <c r="K84">
        <v>1</v>
      </c>
      <c r="L84">
        <v>0</v>
      </c>
      <c r="M84" t="s">
        <v>11</v>
      </c>
      <c r="N84">
        <v>2</v>
      </c>
      <c r="O84">
        <v>2</v>
      </c>
      <c r="P84">
        <v>0</v>
      </c>
      <c r="Q84">
        <v>1</v>
      </c>
      <c r="R84">
        <v>2</v>
      </c>
      <c r="S84">
        <v>1</v>
      </c>
      <c r="T84" t="s">
        <v>11</v>
      </c>
      <c r="U84">
        <v>17</v>
      </c>
      <c r="V84">
        <v>36</v>
      </c>
      <c r="W84">
        <v>4.5</v>
      </c>
      <c r="X84">
        <v>10</v>
      </c>
      <c r="Y84">
        <v>10</v>
      </c>
      <c r="Z84">
        <v>2</v>
      </c>
      <c r="AA84" t="s">
        <v>11</v>
      </c>
      <c r="AB84">
        <v>80</v>
      </c>
      <c r="AC84">
        <f t="shared" si="43"/>
        <v>69</v>
      </c>
      <c r="AD84">
        <f t="shared" si="44"/>
        <v>559.69999999999982</v>
      </c>
      <c r="AE84">
        <f t="shared" si="45"/>
        <v>140.20000000000005</v>
      </c>
      <c r="AF84">
        <f t="shared" si="46"/>
        <v>99.2</v>
      </c>
      <c r="AG84">
        <f t="shared" si="47"/>
        <v>178.4</v>
      </c>
      <c r="AH84">
        <f t="shared" si="48"/>
        <v>160.5</v>
      </c>
      <c r="AI84">
        <f t="shared" si="49"/>
        <v>17</v>
      </c>
      <c r="AJ84">
        <f t="shared" si="50"/>
        <v>6.4320171520457409E-2</v>
      </c>
      <c r="AK84">
        <f t="shared" si="51"/>
        <v>3.2097004279600563E-2</v>
      </c>
      <c r="AL84">
        <f t="shared" si="52"/>
        <v>0.10080645161290322</v>
      </c>
      <c r="AM84">
        <f t="shared" si="53"/>
        <v>10</v>
      </c>
      <c r="AN84">
        <f t="shared" si="54"/>
        <v>2</v>
      </c>
      <c r="AP84">
        <f t="shared" si="83"/>
        <v>8.6109999999999669</v>
      </c>
      <c r="AQ84">
        <f t="shared" si="55"/>
        <v>11</v>
      </c>
      <c r="AR84">
        <f t="shared" si="56"/>
        <v>6.749781107167746E-2</v>
      </c>
      <c r="AS84">
        <f t="shared" si="57"/>
        <v>3.8352381771185884E-2</v>
      </c>
      <c r="AT84">
        <f t="shared" si="58"/>
        <v>7.3222775298271106E-2</v>
      </c>
      <c r="AU84">
        <f t="shared" si="59"/>
        <v>4.666666666666667</v>
      </c>
      <c r="AV84">
        <f t="shared" si="60"/>
        <v>1.875</v>
      </c>
      <c r="AW84">
        <v>0.92121020100000006</v>
      </c>
      <c r="AY84">
        <f t="shared" si="61"/>
        <v>11.940814363604728</v>
      </c>
      <c r="AZ84">
        <f t="shared" si="62"/>
        <v>5.1639777949432224</v>
      </c>
      <c r="BA84">
        <f t="shared" si="63"/>
        <v>2.5819888974716112</v>
      </c>
      <c r="BC84">
        <f t="shared" si="64"/>
        <v>7.3270802905142235E-2</v>
      </c>
      <c r="BD84">
        <f t="shared" si="65"/>
        <v>3.7859076567742844E-2</v>
      </c>
      <c r="BE84">
        <f t="shared" si="66"/>
        <v>1.8929538283871422E-2</v>
      </c>
      <c r="BG84">
        <f t="shared" si="67"/>
        <v>4.1632606466529873E-2</v>
      </c>
      <c r="BH84">
        <f t="shared" si="68"/>
        <v>1.8908188853880056E-2</v>
      </c>
      <c r="BI84">
        <f t="shared" si="69"/>
        <v>9.4540944269400282E-3</v>
      </c>
      <c r="BK84">
        <f t="shared" si="70"/>
        <v>7.9485415184054289E-2</v>
      </c>
      <c r="BL84">
        <f t="shared" si="71"/>
        <v>3.1642311111518794E-2</v>
      </c>
      <c r="BM84">
        <f t="shared" si="72"/>
        <v>1.5821155555759397E-2</v>
      </c>
      <c r="BO84">
        <f t="shared" si="73"/>
        <v>5.0658000330444306</v>
      </c>
      <c r="BP84">
        <f t="shared" si="74"/>
        <v>4.6188021535170067</v>
      </c>
      <c r="BQ84">
        <f t="shared" si="75"/>
        <v>2.3094010767585034</v>
      </c>
      <c r="BS84">
        <f t="shared" si="76"/>
        <v>2.0353660847053514</v>
      </c>
      <c r="BT84">
        <f t="shared" si="77"/>
        <v>1.0307764064044151</v>
      </c>
      <c r="BU84">
        <f t="shared" si="78"/>
        <v>0.51538820320220757</v>
      </c>
      <c r="BX84">
        <f t="shared" si="79"/>
        <v>0.33333333333333337</v>
      </c>
      <c r="BY84">
        <v>559.69999999999982</v>
      </c>
      <c r="BZ84">
        <f t="shared" si="80"/>
        <v>5.9555714370793903E-4</v>
      </c>
      <c r="CA84">
        <f t="shared" si="81"/>
        <v>1.3088628276676046E-3</v>
      </c>
      <c r="CB84">
        <f t="shared" si="82"/>
        <v>1.4208080047819667E-3</v>
      </c>
    </row>
    <row r="85" spans="1:80" x14ac:dyDescent="0.25">
      <c r="A85" t="s">
        <v>93</v>
      </c>
      <c r="B85">
        <v>60.9</v>
      </c>
      <c r="C85">
        <v>8.6188000000000002</v>
      </c>
      <c r="D85" s="1">
        <v>2.9359999999999999E-6</v>
      </c>
      <c r="E85">
        <v>240</v>
      </c>
      <c r="G85">
        <v>1</v>
      </c>
      <c r="H85">
        <v>0</v>
      </c>
      <c r="I85">
        <v>0</v>
      </c>
      <c r="J85">
        <v>0</v>
      </c>
      <c r="K85">
        <v>0</v>
      </c>
      <c r="L85">
        <v>0</v>
      </c>
      <c r="M85" t="s">
        <v>11</v>
      </c>
      <c r="N85">
        <v>2</v>
      </c>
      <c r="O85">
        <v>1</v>
      </c>
      <c r="P85">
        <v>1</v>
      </c>
      <c r="Q85">
        <v>0</v>
      </c>
      <c r="R85">
        <v>0</v>
      </c>
      <c r="S85">
        <v>1</v>
      </c>
      <c r="T85" t="s">
        <v>11</v>
      </c>
      <c r="U85">
        <v>16</v>
      </c>
      <c r="V85">
        <v>25</v>
      </c>
      <c r="W85">
        <v>7</v>
      </c>
      <c r="X85">
        <v>3</v>
      </c>
      <c r="Y85">
        <v>5</v>
      </c>
      <c r="Z85">
        <v>5</v>
      </c>
      <c r="AA85" t="s">
        <v>11</v>
      </c>
      <c r="AB85">
        <v>81</v>
      </c>
      <c r="AC85">
        <f t="shared" si="43"/>
        <v>67.400000000000006</v>
      </c>
      <c r="AD85">
        <f t="shared" si="44"/>
        <v>540.06499999999983</v>
      </c>
      <c r="AE85">
        <f t="shared" si="45"/>
        <v>135.44</v>
      </c>
      <c r="AF85">
        <f t="shared" si="46"/>
        <v>98.89</v>
      </c>
      <c r="AG85">
        <f t="shared" si="47"/>
        <v>179.85500000000002</v>
      </c>
      <c r="AH85">
        <f t="shared" si="48"/>
        <v>161.82499999999999</v>
      </c>
      <c r="AI85">
        <f t="shared" si="49"/>
        <v>16</v>
      </c>
      <c r="AJ85">
        <f t="shared" si="50"/>
        <v>4.6290724264671859E-2</v>
      </c>
      <c r="AK85">
        <f t="shared" si="51"/>
        <v>5.1683402244536325E-2</v>
      </c>
      <c r="AL85">
        <f t="shared" si="52"/>
        <v>3.0336737789463039E-2</v>
      </c>
      <c r="AM85">
        <f t="shared" si="53"/>
        <v>5</v>
      </c>
      <c r="AN85">
        <f t="shared" si="54"/>
        <v>5</v>
      </c>
      <c r="AP85">
        <f t="shared" si="83"/>
        <v>8.6309999999999665</v>
      </c>
      <c r="AQ85">
        <f t="shared" si="55"/>
        <v>9.5</v>
      </c>
      <c r="AR85">
        <f t="shared" si="56"/>
        <v>5.1730154972636402E-2</v>
      </c>
      <c r="AS85">
        <f t="shared" si="57"/>
        <v>3.0864447088875837E-2</v>
      </c>
      <c r="AT85">
        <f t="shared" si="58"/>
        <v>5.2133920052530286E-2</v>
      </c>
      <c r="AU85">
        <f t="shared" si="59"/>
        <v>5.666666666666667</v>
      </c>
      <c r="AV85">
        <f t="shared" si="60"/>
        <v>2.625</v>
      </c>
      <c r="AW85">
        <v>0.91745701600000018</v>
      </c>
      <c r="AY85">
        <f t="shared" si="61"/>
        <v>10.35470854146261</v>
      </c>
      <c r="AZ85">
        <f t="shared" si="62"/>
        <v>4.6547466812563139</v>
      </c>
      <c r="BA85">
        <f t="shared" si="63"/>
        <v>2.3273733406281569</v>
      </c>
      <c r="BC85">
        <f t="shared" si="64"/>
        <v>5.6384281846983436E-2</v>
      </c>
      <c r="BD85">
        <f t="shared" si="65"/>
        <v>3.2617892109397452E-2</v>
      </c>
      <c r="BE85">
        <f t="shared" si="66"/>
        <v>1.6308946054698726E-2</v>
      </c>
      <c r="BG85">
        <f t="shared" si="67"/>
        <v>3.3641300410389832E-2</v>
      </c>
      <c r="BH85">
        <f t="shared" si="68"/>
        <v>2.0079055890837527E-2</v>
      </c>
      <c r="BI85">
        <f t="shared" si="69"/>
        <v>1.0039527945418764E-2</v>
      </c>
      <c r="BK85">
        <f t="shared" si="70"/>
        <v>5.6824373396617278E-2</v>
      </c>
      <c r="BL85">
        <f t="shared" si="71"/>
        <v>4.6842411558298908E-2</v>
      </c>
      <c r="BM85">
        <f t="shared" si="72"/>
        <v>2.3421205779149454E-2</v>
      </c>
      <c r="BO85">
        <f t="shared" si="73"/>
        <v>6.1764928142057673</v>
      </c>
      <c r="BP85">
        <f t="shared" si="74"/>
        <v>0.57735026918962584</v>
      </c>
      <c r="BQ85">
        <f t="shared" si="75"/>
        <v>0.28867513459481292</v>
      </c>
      <c r="BS85">
        <f t="shared" si="76"/>
        <v>2.8611694654041422</v>
      </c>
      <c r="BT85">
        <f t="shared" si="77"/>
        <v>1.8874586088176875</v>
      </c>
      <c r="BU85">
        <f t="shared" si="78"/>
        <v>0.94372930440884373</v>
      </c>
      <c r="BX85">
        <f t="shared" si="79"/>
        <v>-0.33333333333333331</v>
      </c>
      <c r="BY85">
        <v>540.06499999999983</v>
      </c>
      <c r="BZ85">
        <f t="shared" si="80"/>
        <v>-6.1720965686229141E-4</v>
      </c>
      <c r="CA85">
        <f t="shared" si="81"/>
        <v>-4.0524042939250821E-3</v>
      </c>
      <c r="CB85">
        <f t="shared" si="82"/>
        <v>-4.4169963532385056E-3</v>
      </c>
    </row>
    <row r="86" spans="1:80" x14ac:dyDescent="0.25">
      <c r="A86" t="s">
        <v>94</v>
      </c>
      <c r="B86">
        <v>60.9</v>
      </c>
      <c r="C86">
        <v>8.6405999999999992</v>
      </c>
      <c r="D86" s="1">
        <v>2.9160000000000001E-6</v>
      </c>
      <c r="E86">
        <v>240</v>
      </c>
      <c r="G86">
        <v>0</v>
      </c>
      <c r="H86">
        <v>5</v>
      </c>
      <c r="I86">
        <v>0</v>
      </c>
      <c r="J86">
        <v>0.5</v>
      </c>
      <c r="K86">
        <v>1.5</v>
      </c>
      <c r="L86">
        <v>0</v>
      </c>
      <c r="M86" t="s">
        <v>11</v>
      </c>
      <c r="N86">
        <v>0</v>
      </c>
      <c r="O86">
        <v>5</v>
      </c>
      <c r="P86">
        <v>1</v>
      </c>
      <c r="Q86">
        <v>0</v>
      </c>
      <c r="R86">
        <v>4</v>
      </c>
      <c r="S86">
        <v>4</v>
      </c>
      <c r="T86" t="s">
        <v>11</v>
      </c>
      <c r="U86">
        <v>11</v>
      </c>
      <c r="V86">
        <v>34</v>
      </c>
      <c r="W86">
        <v>3.5</v>
      </c>
      <c r="X86">
        <v>6.5</v>
      </c>
      <c r="Y86">
        <v>14.5</v>
      </c>
      <c r="Z86">
        <v>7</v>
      </c>
      <c r="AA86" t="s">
        <v>11</v>
      </c>
      <c r="AB86">
        <v>82</v>
      </c>
      <c r="AC86">
        <f t="shared" si="43"/>
        <v>65.799999999999983</v>
      </c>
      <c r="AD86">
        <f t="shared" si="44"/>
        <v>520.42999999999984</v>
      </c>
      <c r="AE86">
        <f t="shared" si="45"/>
        <v>130.68</v>
      </c>
      <c r="AF86">
        <f t="shared" si="46"/>
        <v>98.58</v>
      </c>
      <c r="AG86">
        <f t="shared" si="47"/>
        <v>181.31</v>
      </c>
      <c r="AH86">
        <f t="shared" si="48"/>
        <v>163.14999999999998</v>
      </c>
      <c r="AI86">
        <f t="shared" si="49"/>
        <v>11</v>
      </c>
      <c r="AJ86">
        <f t="shared" si="50"/>
        <v>6.5330592010452909E-2</v>
      </c>
      <c r="AK86">
        <f t="shared" si="51"/>
        <v>2.6782981328435873E-2</v>
      </c>
      <c r="AL86">
        <f t="shared" si="52"/>
        <v>6.593629539460337E-2</v>
      </c>
      <c r="AM86">
        <f t="shared" si="53"/>
        <v>14.5</v>
      </c>
      <c r="AN86">
        <f t="shared" si="54"/>
        <v>7</v>
      </c>
      <c r="AP86">
        <f t="shared" si="83"/>
        <v>8.6509999999999661</v>
      </c>
      <c r="AQ86">
        <f t="shared" si="55"/>
        <v>7.75</v>
      </c>
      <c r="AR86">
        <f t="shared" si="56"/>
        <v>6.0941221000561756E-2</v>
      </c>
      <c r="AS86">
        <f t="shared" si="57"/>
        <v>3.3124704100517141E-2</v>
      </c>
      <c r="AT86">
        <f t="shared" si="58"/>
        <v>4.9719333580494643E-2</v>
      </c>
      <c r="AU86">
        <f t="shared" si="59"/>
        <v>8</v>
      </c>
      <c r="AV86">
        <f t="shared" si="60"/>
        <v>2.75</v>
      </c>
      <c r="AW86">
        <v>0.91457378399999989</v>
      </c>
      <c r="AY86">
        <f t="shared" si="61"/>
        <v>8.4738925777037153</v>
      </c>
      <c r="AZ86">
        <f t="shared" si="62"/>
        <v>4.2720018726587652</v>
      </c>
      <c r="BA86">
        <f t="shared" si="63"/>
        <v>2.1360009363293826</v>
      </c>
      <c r="BC86">
        <f t="shared" si="64"/>
        <v>6.6633465846820908E-2</v>
      </c>
      <c r="BD86">
        <f t="shared" si="65"/>
        <v>4.7455818950366657E-2</v>
      </c>
      <c r="BE86">
        <f t="shared" si="66"/>
        <v>2.3727909475183329E-2</v>
      </c>
      <c r="BG86">
        <f t="shared" si="67"/>
        <v>3.6218733447226328E-2</v>
      </c>
      <c r="BH86">
        <f t="shared" si="68"/>
        <v>1.2133757582666528E-2</v>
      </c>
      <c r="BI86">
        <f t="shared" si="69"/>
        <v>6.066878791333264E-3</v>
      </c>
      <c r="BK86">
        <f t="shared" si="70"/>
        <v>5.4363392489823054E-2</v>
      </c>
      <c r="BL86">
        <f t="shared" si="71"/>
        <v>2.4605812171272341E-2</v>
      </c>
      <c r="BM86">
        <f t="shared" si="72"/>
        <v>1.2302906085636171E-2</v>
      </c>
      <c r="BO86">
        <f t="shared" si="73"/>
        <v>8.747243951178028</v>
      </c>
      <c r="BP86">
        <f t="shared" si="74"/>
        <v>5.6789083458002736</v>
      </c>
      <c r="BQ86">
        <f t="shared" si="75"/>
        <v>2.8394541729001368</v>
      </c>
      <c r="BS86">
        <f t="shared" si="76"/>
        <v>3.0068651082174473</v>
      </c>
      <c r="BT86">
        <f t="shared" si="77"/>
        <v>2.8722813232690143</v>
      </c>
      <c r="BU86">
        <f t="shared" si="78"/>
        <v>1.4361406616345072</v>
      </c>
      <c r="BX86">
        <f t="shared" si="79"/>
        <v>3.333333333333333</v>
      </c>
      <c r="BY86">
        <v>520.42999999999984</v>
      </c>
      <c r="BZ86">
        <f t="shared" si="80"/>
        <v>6.4049600010247952E-3</v>
      </c>
      <c r="CA86">
        <f t="shared" si="81"/>
        <v>7.0902619563440236E-3</v>
      </c>
      <c r="CB86">
        <f t="shared" si="82"/>
        <v>7.7525313762372445E-3</v>
      </c>
    </row>
    <row r="87" spans="1:80" x14ac:dyDescent="0.25">
      <c r="A87" t="s">
        <v>95</v>
      </c>
      <c r="B87">
        <v>60.9</v>
      </c>
      <c r="C87">
        <v>8.6600999999999999</v>
      </c>
      <c r="D87" s="1">
        <v>2.491E-6</v>
      </c>
      <c r="E87">
        <v>240</v>
      </c>
      <c r="G87">
        <v>1</v>
      </c>
      <c r="H87">
        <v>4</v>
      </c>
      <c r="I87">
        <v>0</v>
      </c>
      <c r="J87">
        <v>0</v>
      </c>
      <c r="K87">
        <v>2</v>
      </c>
      <c r="L87">
        <v>0</v>
      </c>
      <c r="M87" t="s">
        <v>11</v>
      </c>
      <c r="N87">
        <v>2</v>
      </c>
      <c r="O87">
        <v>3</v>
      </c>
      <c r="P87">
        <v>0</v>
      </c>
      <c r="Q87">
        <v>1</v>
      </c>
      <c r="R87">
        <v>2</v>
      </c>
      <c r="S87">
        <v>1</v>
      </c>
      <c r="T87" t="s">
        <v>11</v>
      </c>
      <c r="U87">
        <v>8</v>
      </c>
      <c r="V87">
        <v>36</v>
      </c>
      <c r="W87">
        <v>3</v>
      </c>
      <c r="X87">
        <v>5</v>
      </c>
      <c r="Y87">
        <v>11</v>
      </c>
      <c r="Z87">
        <v>3.5</v>
      </c>
      <c r="AA87" t="s">
        <v>11</v>
      </c>
      <c r="AB87">
        <v>83</v>
      </c>
      <c r="AC87">
        <f t="shared" si="43"/>
        <v>64.199999999999989</v>
      </c>
      <c r="AD87">
        <f t="shared" si="44"/>
        <v>500.79499999999985</v>
      </c>
      <c r="AE87">
        <f t="shared" si="45"/>
        <v>125.92000000000002</v>
      </c>
      <c r="AF87">
        <f t="shared" si="46"/>
        <v>98.27</v>
      </c>
      <c r="AG87">
        <f t="shared" si="47"/>
        <v>182.76499999999999</v>
      </c>
      <c r="AH87">
        <f t="shared" si="48"/>
        <v>164.47499999999999</v>
      </c>
      <c r="AI87">
        <f t="shared" si="49"/>
        <v>8</v>
      </c>
      <c r="AJ87">
        <f t="shared" si="50"/>
        <v>7.188570173424258E-2</v>
      </c>
      <c r="AK87">
        <f t="shared" si="51"/>
        <v>2.382465057179161E-2</v>
      </c>
      <c r="AL87">
        <f t="shared" si="52"/>
        <v>5.0880227943421188E-2</v>
      </c>
      <c r="AM87">
        <f t="shared" si="53"/>
        <v>11</v>
      </c>
      <c r="AN87">
        <f t="shared" si="54"/>
        <v>3.5</v>
      </c>
      <c r="AP87">
        <f t="shared" si="83"/>
        <v>8.6709999999999656</v>
      </c>
      <c r="AQ87">
        <f t="shared" si="55"/>
        <v>6.25</v>
      </c>
      <c r="AR87">
        <f t="shared" si="56"/>
        <v>6.6903084312703698E-2</v>
      </c>
      <c r="AS87">
        <f t="shared" si="57"/>
        <v>2.7479488483149937E-2</v>
      </c>
      <c r="AT87">
        <f t="shared" si="58"/>
        <v>5.023545094835799E-2</v>
      </c>
      <c r="AU87">
        <f t="shared" si="59"/>
        <v>6.666666666666667</v>
      </c>
      <c r="AV87">
        <f t="shared" si="60"/>
        <v>2.625</v>
      </c>
      <c r="AW87">
        <v>0.91098457599999882</v>
      </c>
      <c r="AY87">
        <f t="shared" si="61"/>
        <v>6.860708912814796</v>
      </c>
      <c r="AZ87">
        <f t="shared" si="62"/>
        <v>1.707825127659933</v>
      </c>
      <c r="BA87">
        <f t="shared" si="63"/>
        <v>0.8539125638299665</v>
      </c>
      <c r="BC87">
        <f t="shared" si="64"/>
        <v>7.3440413894234571E-2</v>
      </c>
      <c r="BD87">
        <f t="shared" si="65"/>
        <v>4.5421500103018882E-2</v>
      </c>
      <c r="BE87">
        <f t="shared" si="66"/>
        <v>2.2710750051509441E-2</v>
      </c>
      <c r="BG87">
        <f t="shared" si="67"/>
        <v>3.0164603448950129E-2</v>
      </c>
      <c r="BH87">
        <f t="shared" si="68"/>
        <v>2.810079170519518E-2</v>
      </c>
      <c r="BI87">
        <f t="shared" si="69"/>
        <v>1.405039585259759E-2</v>
      </c>
      <c r="BK87">
        <f t="shared" si="70"/>
        <v>5.5144128969707225E-2</v>
      </c>
      <c r="BL87">
        <f t="shared" si="71"/>
        <v>2.801234827854512E-2</v>
      </c>
      <c r="BM87">
        <f t="shared" si="72"/>
        <v>1.400617413927256E-2</v>
      </c>
      <c r="BO87">
        <f t="shared" si="73"/>
        <v>7.3180895070024494</v>
      </c>
      <c r="BP87">
        <f t="shared" si="74"/>
        <v>3.785938897200182</v>
      </c>
      <c r="BQ87">
        <f t="shared" si="75"/>
        <v>1.892969448600091</v>
      </c>
      <c r="BS87">
        <f t="shared" si="76"/>
        <v>2.8814977433822144</v>
      </c>
      <c r="BT87">
        <f t="shared" si="77"/>
        <v>0.75</v>
      </c>
      <c r="BU87">
        <f t="shared" si="78"/>
        <v>0.375</v>
      </c>
      <c r="BX87">
        <f t="shared" si="79"/>
        <v>3</v>
      </c>
      <c r="BY87">
        <v>500.79499999999985</v>
      </c>
      <c r="BZ87">
        <f t="shared" si="80"/>
        <v>5.9904751445202147E-3</v>
      </c>
      <c r="CA87">
        <f t="shared" si="81"/>
        <v>3.8481866067692156E-3</v>
      </c>
      <c r="CB87">
        <f t="shared" si="82"/>
        <v>4.2242061041977731E-3</v>
      </c>
    </row>
    <row r="88" spans="1:80" x14ac:dyDescent="0.25">
      <c r="A88" t="s">
        <v>96</v>
      </c>
      <c r="B88">
        <v>60.9</v>
      </c>
      <c r="C88">
        <v>8.6814999999999998</v>
      </c>
      <c r="D88" s="1">
        <v>2.6740000000000001E-6</v>
      </c>
      <c r="E88">
        <v>240</v>
      </c>
      <c r="G88">
        <v>0</v>
      </c>
      <c r="H88">
        <v>1</v>
      </c>
      <c r="I88">
        <v>0</v>
      </c>
      <c r="J88">
        <v>0</v>
      </c>
      <c r="K88">
        <v>0</v>
      </c>
      <c r="L88">
        <v>1</v>
      </c>
      <c r="M88" t="s">
        <v>11</v>
      </c>
      <c r="N88">
        <v>1</v>
      </c>
      <c r="O88">
        <v>1</v>
      </c>
      <c r="P88">
        <v>0</v>
      </c>
      <c r="Q88">
        <v>1</v>
      </c>
      <c r="R88">
        <v>2</v>
      </c>
      <c r="S88">
        <v>1</v>
      </c>
      <c r="T88" t="s">
        <v>11</v>
      </c>
      <c r="U88">
        <v>11</v>
      </c>
      <c r="V88">
        <v>28</v>
      </c>
      <c r="W88">
        <v>8</v>
      </c>
      <c r="X88">
        <v>4</v>
      </c>
      <c r="Y88">
        <v>11</v>
      </c>
      <c r="Z88">
        <v>4</v>
      </c>
      <c r="AA88" t="s">
        <v>11</v>
      </c>
      <c r="AB88">
        <v>84</v>
      </c>
      <c r="AC88">
        <f t="shared" si="43"/>
        <v>62.599999999999994</v>
      </c>
      <c r="AD88">
        <f t="shared" si="44"/>
        <v>481.15999999999985</v>
      </c>
      <c r="AE88">
        <f t="shared" si="45"/>
        <v>121.16000000000003</v>
      </c>
      <c r="AF88">
        <f t="shared" si="46"/>
        <v>97.960000000000008</v>
      </c>
      <c r="AG88">
        <f t="shared" si="47"/>
        <v>184.22</v>
      </c>
      <c r="AH88">
        <f t="shared" si="48"/>
        <v>165.8</v>
      </c>
      <c r="AI88">
        <f t="shared" si="49"/>
        <v>11</v>
      </c>
      <c r="AJ88">
        <f t="shared" si="50"/>
        <v>5.8192700972649447E-2</v>
      </c>
      <c r="AK88">
        <f t="shared" si="51"/>
        <v>6.60283922086497E-2</v>
      </c>
      <c r="AL88">
        <f t="shared" si="52"/>
        <v>4.0832993058391179E-2</v>
      </c>
      <c r="AM88">
        <f t="shared" si="53"/>
        <v>11</v>
      </c>
      <c r="AN88">
        <f t="shared" si="54"/>
        <v>4</v>
      </c>
      <c r="AP88">
        <f t="shared" si="83"/>
        <v>8.6909999999999652</v>
      </c>
      <c r="AQ88">
        <f t="shared" si="55"/>
        <v>10</v>
      </c>
      <c r="AR88">
        <f t="shared" si="56"/>
        <v>6.2724635850562288E-2</v>
      </c>
      <c r="AS88">
        <f t="shared" si="57"/>
        <v>5.9654143688618065E-2</v>
      </c>
      <c r="AT88">
        <f t="shared" si="58"/>
        <v>4.3661254352263021E-2</v>
      </c>
      <c r="AU88">
        <f t="shared" si="59"/>
        <v>8</v>
      </c>
      <c r="AV88">
        <f t="shared" si="60"/>
        <v>2</v>
      </c>
      <c r="AW88">
        <v>0.90787734899999961</v>
      </c>
      <c r="AY88">
        <f t="shared" si="61"/>
        <v>11.014703705312957</v>
      </c>
      <c r="AZ88">
        <f t="shared" si="62"/>
        <v>3.9157800414902435</v>
      </c>
      <c r="BA88">
        <f t="shared" si="63"/>
        <v>1.9578900207451218</v>
      </c>
      <c r="BC88">
        <f t="shared" si="64"/>
        <v>6.9089327891759436E-2</v>
      </c>
      <c r="BD88">
        <f t="shared" si="65"/>
        <v>3.8247463697793721E-2</v>
      </c>
      <c r="BE88">
        <f t="shared" si="66"/>
        <v>1.9123731848896861E-2</v>
      </c>
      <c r="BG88">
        <f t="shared" si="67"/>
        <v>6.5707271752429297E-2</v>
      </c>
      <c r="BH88">
        <f t="shared" si="68"/>
        <v>5.549602118315361E-2</v>
      </c>
      <c r="BI88">
        <f t="shared" si="69"/>
        <v>2.7748010591576805E-2</v>
      </c>
      <c r="BK88">
        <f t="shared" si="70"/>
        <v>4.8091578009248293E-2</v>
      </c>
      <c r="BL88">
        <f t="shared" si="71"/>
        <v>3.2228468231983935E-2</v>
      </c>
      <c r="BM88">
        <f t="shared" si="72"/>
        <v>1.6114234115991968E-2</v>
      </c>
      <c r="BO88">
        <f t="shared" si="73"/>
        <v>8.8117629642503648</v>
      </c>
      <c r="BP88">
        <f t="shared" si="74"/>
        <v>3.6055512754639891</v>
      </c>
      <c r="BQ88">
        <f t="shared" si="75"/>
        <v>1.8027756377319946</v>
      </c>
      <c r="BS88">
        <f t="shared" si="76"/>
        <v>2.2029407410625912</v>
      </c>
      <c r="BT88">
        <f t="shared" si="77"/>
        <v>1.4719601443879744</v>
      </c>
      <c r="BU88">
        <f t="shared" si="78"/>
        <v>0.7359800721939872</v>
      </c>
      <c r="BX88">
        <f t="shared" si="79"/>
        <v>0.66666666666666674</v>
      </c>
      <c r="BY88">
        <v>481.15999999999985</v>
      </c>
      <c r="BZ88">
        <f t="shared" si="80"/>
        <v>1.3855404993487965E-3</v>
      </c>
      <c r="CA88">
        <f t="shared" si="81"/>
        <v>4.2253730257714416E-3</v>
      </c>
      <c r="CB88">
        <f t="shared" si="82"/>
        <v>4.6541231923294115E-3</v>
      </c>
    </row>
    <row r="89" spans="1:80" x14ac:dyDescent="0.25">
      <c r="A89" t="s">
        <v>97</v>
      </c>
      <c r="B89">
        <v>60</v>
      </c>
      <c r="C89">
        <v>8.7004999999999999</v>
      </c>
      <c r="D89" s="1">
        <v>2.9299999999999999E-6</v>
      </c>
      <c r="E89">
        <v>240</v>
      </c>
      <c r="G89">
        <v>1</v>
      </c>
      <c r="H89">
        <v>3</v>
      </c>
      <c r="I89">
        <v>0</v>
      </c>
      <c r="J89">
        <v>0</v>
      </c>
      <c r="K89">
        <v>0</v>
      </c>
      <c r="L89">
        <v>0</v>
      </c>
      <c r="M89" t="s">
        <v>11</v>
      </c>
      <c r="N89">
        <v>1</v>
      </c>
      <c r="O89">
        <v>0</v>
      </c>
      <c r="P89">
        <v>2</v>
      </c>
      <c r="Q89">
        <v>1</v>
      </c>
      <c r="R89">
        <v>1</v>
      </c>
      <c r="S89">
        <v>1</v>
      </c>
      <c r="T89" t="s">
        <v>11</v>
      </c>
      <c r="U89">
        <v>8</v>
      </c>
      <c r="V89">
        <v>26</v>
      </c>
      <c r="W89">
        <v>5</v>
      </c>
      <c r="X89">
        <v>6</v>
      </c>
      <c r="Y89">
        <v>11.5</v>
      </c>
      <c r="Z89">
        <v>2.5</v>
      </c>
      <c r="AA89" t="s">
        <v>11</v>
      </c>
      <c r="AB89">
        <v>85</v>
      </c>
      <c r="AC89">
        <f t="shared" si="43"/>
        <v>61</v>
      </c>
      <c r="AD89">
        <f t="shared" si="44"/>
        <v>461.52499999999986</v>
      </c>
      <c r="AE89">
        <f t="shared" si="45"/>
        <v>116.40000000000003</v>
      </c>
      <c r="AF89">
        <f t="shared" si="46"/>
        <v>97.65</v>
      </c>
      <c r="AG89">
        <f t="shared" si="47"/>
        <v>185.67500000000001</v>
      </c>
      <c r="AH89">
        <f t="shared" si="48"/>
        <v>167.125</v>
      </c>
      <c r="AI89">
        <f t="shared" si="49"/>
        <v>8</v>
      </c>
      <c r="AJ89">
        <f t="shared" si="50"/>
        <v>5.6334976436812755E-2</v>
      </c>
      <c r="AK89">
        <f t="shared" si="51"/>
        <v>4.2955326460481086E-2</v>
      </c>
      <c r="AL89">
        <f t="shared" si="52"/>
        <v>6.144393241167434E-2</v>
      </c>
      <c r="AM89">
        <f t="shared" si="53"/>
        <v>11.5</v>
      </c>
      <c r="AN89">
        <f t="shared" si="54"/>
        <v>2.5</v>
      </c>
      <c r="AP89">
        <f t="shared" si="83"/>
        <v>8.7109999999999648</v>
      </c>
      <c r="AQ89">
        <f t="shared" si="55"/>
        <v>6.25</v>
      </c>
      <c r="AR89">
        <f t="shared" si="56"/>
        <v>5.3979247222296883E-2</v>
      </c>
      <c r="AS89">
        <f t="shared" si="57"/>
        <v>4.6321792034171853E-2</v>
      </c>
      <c r="AT89">
        <f t="shared" si="58"/>
        <v>3.73173201513411E-2</v>
      </c>
      <c r="AU89">
        <f t="shared" si="59"/>
        <v>7.333333333333333</v>
      </c>
      <c r="AV89">
        <f t="shared" si="60"/>
        <v>2.875</v>
      </c>
      <c r="AW89">
        <v>0.90379878899999966</v>
      </c>
      <c r="AY89">
        <f t="shared" si="61"/>
        <v>6.915256001742665</v>
      </c>
      <c r="AZ89">
        <f t="shared" si="62"/>
        <v>2.8722813232690143</v>
      </c>
      <c r="BA89">
        <f t="shared" si="63"/>
        <v>1.4361406616345072</v>
      </c>
      <c r="BC89">
        <f t="shared" si="64"/>
        <v>5.9724850131766337E-2</v>
      </c>
      <c r="BD89">
        <f t="shared" si="65"/>
        <v>3.5712999006001916E-2</v>
      </c>
      <c r="BE89">
        <f t="shared" si="66"/>
        <v>1.7856499503000958E-2</v>
      </c>
      <c r="BG89">
        <f t="shared" si="67"/>
        <v>5.1252328060125196E-2</v>
      </c>
      <c r="BH89">
        <f t="shared" si="68"/>
        <v>4.6842784686872842E-2</v>
      </c>
      <c r="BI89">
        <f t="shared" si="69"/>
        <v>2.3421392343436421E-2</v>
      </c>
      <c r="BK89">
        <f t="shared" si="70"/>
        <v>4.1289411543282244E-2</v>
      </c>
      <c r="BL89">
        <f t="shared" si="71"/>
        <v>1.7310158295280639E-2</v>
      </c>
      <c r="BM89">
        <f t="shared" si="72"/>
        <v>8.6550791476403197E-3</v>
      </c>
      <c r="BO89">
        <f t="shared" si="73"/>
        <v>8.1139003753780603</v>
      </c>
      <c r="BP89">
        <f t="shared" si="74"/>
        <v>4.0104031385053212</v>
      </c>
      <c r="BQ89">
        <f t="shared" si="75"/>
        <v>2.0052015692526606</v>
      </c>
      <c r="BS89">
        <f t="shared" si="76"/>
        <v>3.1810177608016259</v>
      </c>
      <c r="BT89">
        <f t="shared" si="77"/>
        <v>0.8539125638299665</v>
      </c>
      <c r="BU89">
        <f t="shared" si="78"/>
        <v>0.42695628191498325</v>
      </c>
      <c r="BX89">
        <f t="shared" si="79"/>
        <v>3</v>
      </c>
      <c r="BY89">
        <v>461.52499999999986</v>
      </c>
      <c r="BZ89">
        <f t="shared" si="80"/>
        <v>6.5001895888630104E-3</v>
      </c>
      <c r="CA89">
        <f t="shared" si="81"/>
        <v>6.3845849842286946E-3</v>
      </c>
      <c r="CB89">
        <f t="shared" si="82"/>
        <v>7.0641663409317726E-3</v>
      </c>
    </row>
    <row r="90" spans="1:80" x14ac:dyDescent="0.25">
      <c r="A90" t="s">
        <v>98</v>
      </c>
      <c r="B90">
        <v>60.9</v>
      </c>
      <c r="C90">
        <v>8.7187999999999999</v>
      </c>
      <c r="D90" s="1">
        <v>2.0269999999999998E-6</v>
      </c>
      <c r="E90">
        <v>240</v>
      </c>
      <c r="G90">
        <v>0</v>
      </c>
      <c r="H90">
        <v>4</v>
      </c>
      <c r="I90">
        <v>0</v>
      </c>
      <c r="J90">
        <v>0</v>
      </c>
      <c r="K90">
        <v>1</v>
      </c>
      <c r="L90">
        <v>0</v>
      </c>
      <c r="M90" t="s">
        <v>11</v>
      </c>
      <c r="N90">
        <v>2</v>
      </c>
      <c r="O90">
        <v>2</v>
      </c>
      <c r="P90">
        <v>0</v>
      </c>
      <c r="Q90">
        <v>0</v>
      </c>
      <c r="R90">
        <v>0</v>
      </c>
      <c r="S90">
        <v>3</v>
      </c>
      <c r="T90" t="s">
        <v>11</v>
      </c>
      <c r="U90">
        <v>11</v>
      </c>
      <c r="V90">
        <v>34</v>
      </c>
      <c r="W90">
        <v>5</v>
      </c>
      <c r="X90">
        <v>7</v>
      </c>
      <c r="Y90">
        <v>14</v>
      </c>
      <c r="Z90">
        <v>6.5</v>
      </c>
      <c r="AA90" t="s">
        <v>11</v>
      </c>
      <c r="AB90">
        <v>86</v>
      </c>
      <c r="AC90">
        <f t="shared" si="43"/>
        <v>59.400000000000006</v>
      </c>
      <c r="AD90">
        <f t="shared" si="44"/>
        <v>441.88999999999987</v>
      </c>
      <c r="AE90">
        <f t="shared" si="45"/>
        <v>111.64000000000004</v>
      </c>
      <c r="AF90">
        <f t="shared" si="46"/>
        <v>97.34</v>
      </c>
      <c r="AG90">
        <f t="shared" si="47"/>
        <v>187.13</v>
      </c>
      <c r="AH90">
        <f t="shared" si="48"/>
        <v>168.45</v>
      </c>
      <c r="AI90">
        <f t="shared" si="49"/>
        <v>11</v>
      </c>
      <c r="AJ90">
        <f t="shared" si="50"/>
        <v>7.694222544072056E-2</v>
      </c>
      <c r="AK90">
        <f t="shared" si="51"/>
        <v>4.4786814761734128E-2</v>
      </c>
      <c r="AL90">
        <f t="shared" si="52"/>
        <v>7.1912882679268542E-2</v>
      </c>
      <c r="AM90">
        <f t="shared" si="53"/>
        <v>14</v>
      </c>
      <c r="AN90">
        <f t="shared" si="54"/>
        <v>6.5</v>
      </c>
      <c r="AP90">
        <f t="shared" si="83"/>
        <v>8.7309999999999643</v>
      </c>
      <c r="AQ90">
        <f t="shared" si="55"/>
        <v>8.5</v>
      </c>
      <c r="AR90">
        <f t="shared" si="56"/>
        <v>6.6101749088014458E-2</v>
      </c>
      <c r="AS90">
        <f t="shared" si="57"/>
        <v>5.3952554194915694E-2</v>
      </c>
      <c r="AT90">
        <f t="shared" si="58"/>
        <v>3.1382060567604599E-2</v>
      </c>
      <c r="AU90">
        <f t="shared" si="59"/>
        <v>8.6666666666666661</v>
      </c>
      <c r="AV90">
        <f t="shared" si="60"/>
        <v>2.5</v>
      </c>
      <c r="AW90">
        <v>0.90083258399999977</v>
      </c>
      <c r="AY90">
        <f t="shared" si="61"/>
        <v>9.435715526915267</v>
      </c>
      <c r="AZ90">
        <f t="shared" si="62"/>
        <v>2.5166114784235831</v>
      </c>
      <c r="BA90">
        <f t="shared" si="63"/>
        <v>1.2583057392117916</v>
      </c>
      <c r="BC90">
        <f t="shared" si="64"/>
        <v>7.3378505908945318E-2</v>
      </c>
      <c r="BD90">
        <f t="shared" si="65"/>
        <v>3.4999319180899408E-2</v>
      </c>
      <c r="BE90">
        <f t="shared" si="66"/>
        <v>1.7499659590449704E-2</v>
      </c>
      <c r="BG90">
        <f t="shared" si="67"/>
        <v>5.9891876862788643E-2</v>
      </c>
      <c r="BH90">
        <f t="shared" si="68"/>
        <v>4.0782381022886574E-2</v>
      </c>
      <c r="BI90">
        <f t="shared" si="69"/>
        <v>2.0391190511443287E-2</v>
      </c>
      <c r="BK90">
        <f t="shared" si="70"/>
        <v>3.4836728960510835E-2</v>
      </c>
      <c r="BL90">
        <f t="shared" si="71"/>
        <v>2.8032560599250213E-2</v>
      </c>
      <c r="BM90">
        <f t="shared" si="72"/>
        <v>1.4016280299625107E-2</v>
      </c>
      <c r="BO90">
        <f t="shared" si="73"/>
        <v>9.6207295568547817</v>
      </c>
      <c r="BP90">
        <f t="shared" si="74"/>
        <v>4.7258156262526079</v>
      </c>
      <c r="BQ90">
        <f t="shared" si="75"/>
        <v>2.3629078131263039</v>
      </c>
      <c r="BS90">
        <f t="shared" si="76"/>
        <v>2.7752104490927256</v>
      </c>
      <c r="BT90">
        <f t="shared" si="77"/>
        <v>2.9154759474226504</v>
      </c>
      <c r="BU90">
        <f t="shared" si="78"/>
        <v>1.4577379737113252</v>
      </c>
      <c r="BX90">
        <f t="shared" si="79"/>
        <v>3.3333333333333335</v>
      </c>
      <c r="BY90">
        <v>441.88999999999987</v>
      </c>
      <c r="BZ90">
        <f t="shared" si="80"/>
        <v>7.5433554353647615E-3</v>
      </c>
      <c r="CA90">
        <f t="shared" si="81"/>
        <v>9.4202518018642427E-3</v>
      </c>
      <c r="CB90">
        <f t="shared" si="82"/>
        <v>1.045727249344729E-2</v>
      </c>
    </row>
    <row r="91" spans="1:80" x14ac:dyDescent="0.25">
      <c r="A91" t="s">
        <v>99</v>
      </c>
      <c r="B91">
        <v>60.9</v>
      </c>
      <c r="C91">
        <v>8.7413000000000007</v>
      </c>
      <c r="D91" s="1">
        <v>2.3470000000000001E-6</v>
      </c>
      <c r="E91">
        <v>240</v>
      </c>
      <c r="G91">
        <v>2</v>
      </c>
      <c r="H91">
        <v>3</v>
      </c>
      <c r="I91">
        <v>1</v>
      </c>
      <c r="J91">
        <v>0</v>
      </c>
      <c r="K91">
        <v>0</v>
      </c>
      <c r="L91">
        <v>0</v>
      </c>
      <c r="M91" t="s">
        <v>11</v>
      </c>
      <c r="N91">
        <v>0</v>
      </c>
      <c r="O91">
        <v>2</v>
      </c>
      <c r="P91">
        <v>0</v>
      </c>
      <c r="Q91">
        <v>1</v>
      </c>
      <c r="R91">
        <v>1</v>
      </c>
      <c r="S91">
        <v>0</v>
      </c>
      <c r="T91" t="s">
        <v>11</v>
      </c>
      <c r="U91">
        <v>10</v>
      </c>
      <c r="V91">
        <v>32.5</v>
      </c>
      <c r="W91">
        <v>8</v>
      </c>
      <c r="X91">
        <v>3.5</v>
      </c>
      <c r="Y91">
        <v>11.5</v>
      </c>
      <c r="Z91">
        <v>6</v>
      </c>
      <c r="AA91" t="s">
        <v>11</v>
      </c>
      <c r="AB91">
        <v>87</v>
      </c>
      <c r="AC91">
        <f t="shared" si="43"/>
        <v>57.799999999999983</v>
      </c>
      <c r="AD91">
        <f t="shared" si="44"/>
        <v>422.25499999999988</v>
      </c>
      <c r="AE91">
        <f t="shared" si="45"/>
        <v>106.88</v>
      </c>
      <c r="AF91">
        <f t="shared" si="46"/>
        <v>97.03</v>
      </c>
      <c r="AG91">
        <f t="shared" si="47"/>
        <v>188.58500000000001</v>
      </c>
      <c r="AH91">
        <f t="shared" si="48"/>
        <v>169.77499999999998</v>
      </c>
      <c r="AI91">
        <f t="shared" si="49"/>
        <v>10</v>
      </c>
      <c r="AJ91">
        <f t="shared" si="50"/>
        <v>7.6967709085742048E-2</v>
      </c>
      <c r="AK91">
        <f t="shared" si="51"/>
        <v>7.4850299401197612E-2</v>
      </c>
      <c r="AL91">
        <f t="shared" si="52"/>
        <v>3.6071318149026074E-2</v>
      </c>
      <c r="AM91">
        <f t="shared" si="53"/>
        <v>11.5</v>
      </c>
      <c r="AN91">
        <f t="shared" si="54"/>
        <v>6</v>
      </c>
      <c r="AP91">
        <f t="shared" si="83"/>
        <v>8.7509999999999639</v>
      </c>
      <c r="AQ91">
        <f t="shared" si="55"/>
        <v>7.75</v>
      </c>
      <c r="AR91">
        <f t="shared" si="56"/>
        <v>6.9249435360461326E-2</v>
      </c>
      <c r="AS91">
        <f t="shared" si="57"/>
        <v>6.1525815743729693E-2</v>
      </c>
      <c r="AT91">
        <f t="shared" si="58"/>
        <v>4.2052662561188434E-2</v>
      </c>
      <c r="AU91">
        <f t="shared" si="59"/>
        <v>4.5</v>
      </c>
      <c r="AV91">
        <f t="shared" si="60"/>
        <v>3.125</v>
      </c>
      <c r="AW91">
        <v>0.89701578400000059</v>
      </c>
      <c r="AY91">
        <f t="shared" si="61"/>
        <v>8.6397587848911197</v>
      </c>
      <c r="AZ91">
        <f t="shared" si="62"/>
        <v>4.5734742446707477</v>
      </c>
      <c r="BA91">
        <f t="shared" si="63"/>
        <v>2.2867371223353739</v>
      </c>
      <c r="BC91">
        <f t="shared" si="64"/>
        <v>7.7199795807005867E-2</v>
      </c>
      <c r="BD91">
        <f t="shared" si="65"/>
        <v>4.6594649507418699E-2</v>
      </c>
      <c r="BE91">
        <f t="shared" si="66"/>
        <v>2.329732475370935E-2</v>
      </c>
      <c r="BG91">
        <f t="shared" si="67"/>
        <v>6.8589446073481414E-2</v>
      </c>
      <c r="BH91">
        <f t="shared" si="68"/>
        <v>2.9573009353607897E-2</v>
      </c>
      <c r="BI91">
        <f t="shared" si="69"/>
        <v>1.4786504676803949E-2</v>
      </c>
      <c r="BK91">
        <f t="shared" si="70"/>
        <v>4.6880627198850278E-2</v>
      </c>
      <c r="BL91">
        <f t="shared" si="71"/>
        <v>3.0947802312556574E-2</v>
      </c>
      <c r="BM91">
        <f t="shared" si="72"/>
        <v>1.5473901156278287E-2</v>
      </c>
      <c r="BO91">
        <f t="shared" si="73"/>
        <v>5.0166341331625857</v>
      </c>
      <c r="BP91">
        <f t="shared" si="74"/>
        <v>6.1441028637222539</v>
      </c>
      <c r="BQ91">
        <f t="shared" si="75"/>
        <v>3.0720514318611269</v>
      </c>
      <c r="BS91">
        <f t="shared" si="76"/>
        <v>3.4837737035851286</v>
      </c>
      <c r="BT91">
        <f t="shared" si="77"/>
        <v>2.8394541729001368</v>
      </c>
      <c r="BU91">
        <f t="shared" si="78"/>
        <v>1.4197270864500684</v>
      </c>
      <c r="BX91">
        <f t="shared" si="79"/>
        <v>2.3333333333333335</v>
      </c>
      <c r="BY91">
        <v>422.25499999999988</v>
      </c>
      <c r="BZ91">
        <f t="shared" si="80"/>
        <v>5.5258868061558398E-3</v>
      </c>
      <c r="CA91">
        <f t="shared" si="81"/>
        <v>2.0820280174532252E-3</v>
      </c>
      <c r="CB91">
        <f t="shared" si="82"/>
        <v>2.321060626345928E-3</v>
      </c>
    </row>
    <row r="92" spans="1:80" x14ac:dyDescent="0.25">
      <c r="A92" t="s">
        <v>100</v>
      </c>
      <c r="B92">
        <v>60.9</v>
      </c>
      <c r="C92">
        <v>8.76</v>
      </c>
      <c r="D92" s="1">
        <v>2.9380000000000001E-6</v>
      </c>
      <c r="E92">
        <v>240</v>
      </c>
      <c r="G92">
        <v>2</v>
      </c>
      <c r="H92">
        <v>4</v>
      </c>
      <c r="I92">
        <v>0</v>
      </c>
      <c r="J92">
        <v>0</v>
      </c>
      <c r="K92">
        <v>1</v>
      </c>
      <c r="L92">
        <v>0</v>
      </c>
      <c r="M92" t="s">
        <v>11</v>
      </c>
      <c r="N92">
        <v>0</v>
      </c>
      <c r="O92">
        <v>2</v>
      </c>
      <c r="P92">
        <v>1</v>
      </c>
      <c r="Q92">
        <v>0</v>
      </c>
      <c r="R92">
        <v>2</v>
      </c>
      <c r="S92">
        <v>1</v>
      </c>
      <c r="T92" t="s">
        <v>11</v>
      </c>
      <c r="U92">
        <v>9</v>
      </c>
      <c r="V92">
        <v>27.5</v>
      </c>
      <c r="W92">
        <v>4.5</v>
      </c>
      <c r="X92">
        <v>7</v>
      </c>
      <c r="Y92">
        <v>8.5</v>
      </c>
      <c r="Z92">
        <v>4</v>
      </c>
      <c r="AA92" t="s">
        <v>11</v>
      </c>
      <c r="AB92">
        <v>88</v>
      </c>
      <c r="AC92">
        <f t="shared" si="43"/>
        <v>56.199999999999989</v>
      </c>
      <c r="AD92">
        <f t="shared" si="44"/>
        <v>402.61999999999989</v>
      </c>
      <c r="AE92">
        <f t="shared" si="45"/>
        <v>102.12</v>
      </c>
      <c r="AF92">
        <f t="shared" si="46"/>
        <v>96.72</v>
      </c>
      <c r="AG92">
        <f t="shared" si="47"/>
        <v>190.04000000000002</v>
      </c>
      <c r="AH92">
        <f t="shared" si="48"/>
        <v>171.1</v>
      </c>
      <c r="AI92">
        <f t="shared" si="49"/>
        <v>9</v>
      </c>
      <c r="AJ92">
        <f t="shared" si="50"/>
        <v>6.8302617853062464E-2</v>
      </c>
      <c r="AK92">
        <f t="shared" si="51"/>
        <v>4.4065804935370149E-2</v>
      </c>
      <c r="AL92">
        <f t="shared" si="52"/>
        <v>7.2373862696443345E-2</v>
      </c>
      <c r="AM92">
        <f t="shared" si="53"/>
        <v>8.5</v>
      </c>
      <c r="AN92">
        <f t="shared" si="54"/>
        <v>4</v>
      </c>
      <c r="AP92">
        <f t="shared" si="83"/>
        <v>8.7709999999999635</v>
      </c>
      <c r="AQ92">
        <f t="shared" si="55"/>
        <v>10</v>
      </c>
      <c r="AR92">
        <f t="shared" si="56"/>
        <v>5.6256990331056855E-2</v>
      </c>
      <c r="AS92">
        <f t="shared" si="57"/>
        <v>4.5568835002039343E-2</v>
      </c>
      <c r="AT92">
        <f t="shared" si="58"/>
        <v>3.6567891435310432E-2</v>
      </c>
      <c r="AU92">
        <f t="shared" si="59"/>
        <v>6.833333333333333</v>
      </c>
      <c r="AV92">
        <f t="shared" si="60"/>
        <v>1.625</v>
      </c>
      <c r="AW92">
        <v>0.89292261599999989</v>
      </c>
      <c r="AY92">
        <f t="shared" si="61"/>
        <v>11.19917876511709</v>
      </c>
      <c r="AZ92">
        <f t="shared" si="62"/>
        <v>4.7609522856952333</v>
      </c>
      <c r="BA92">
        <f t="shared" si="63"/>
        <v>2.3804761428476167</v>
      </c>
      <c r="BC92">
        <f t="shared" si="64"/>
        <v>6.3003209150496939E-2</v>
      </c>
      <c r="BD92">
        <f t="shared" si="65"/>
        <v>2.820670916050572E-2</v>
      </c>
      <c r="BE92">
        <f t="shared" si="66"/>
        <v>1.410335458025286E-2</v>
      </c>
      <c r="BG92">
        <f t="shared" si="67"/>
        <v>5.103335293059634E-2</v>
      </c>
      <c r="BH92">
        <f t="shared" si="68"/>
        <v>3.0833262738787549E-2</v>
      </c>
      <c r="BI92">
        <f t="shared" si="69"/>
        <v>1.5416631369393774E-2</v>
      </c>
      <c r="BK92">
        <f t="shared" si="70"/>
        <v>4.0953035324743571E-2</v>
      </c>
      <c r="BL92">
        <f t="shared" si="71"/>
        <v>2.5779989602627413E-2</v>
      </c>
      <c r="BM92">
        <f t="shared" si="72"/>
        <v>1.2889994801313706E-2</v>
      </c>
      <c r="BO92">
        <f t="shared" si="73"/>
        <v>7.6527721561633442</v>
      </c>
      <c r="BP92">
        <f t="shared" si="74"/>
        <v>3.3291640592396958</v>
      </c>
      <c r="BQ92">
        <f t="shared" si="75"/>
        <v>1.6645820296198479</v>
      </c>
      <c r="BS92">
        <f t="shared" si="76"/>
        <v>1.8198665493315271</v>
      </c>
      <c r="BT92">
        <f t="shared" si="77"/>
        <v>1.7017148213885114</v>
      </c>
      <c r="BU92">
        <f t="shared" si="78"/>
        <v>0.85085741069425569</v>
      </c>
      <c r="BX92">
        <f t="shared" si="79"/>
        <v>3.3333333333333335</v>
      </c>
      <c r="BY92">
        <v>402.61999999999989</v>
      </c>
      <c r="BZ92">
        <f t="shared" si="80"/>
        <v>8.2791051943106007E-3</v>
      </c>
      <c r="CA92">
        <f t="shared" si="81"/>
        <v>2.3453847786814629E-3</v>
      </c>
      <c r="CB92">
        <f t="shared" si="82"/>
        <v>2.6266383409438284E-3</v>
      </c>
    </row>
    <row r="93" spans="1:80" x14ac:dyDescent="0.25">
      <c r="A93" t="s">
        <v>101</v>
      </c>
      <c r="B93">
        <v>60.9</v>
      </c>
      <c r="C93">
        <v>8.7789000000000001</v>
      </c>
      <c r="D93" s="1">
        <v>2.768E-6</v>
      </c>
      <c r="E93">
        <v>240</v>
      </c>
      <c r="G93">
        <v>0</v>
      </c>
      <c r="H93">
        <v>0</v>
      </c>
      <c r="I93">
        <v>0</v>
      </c>
      <c r="J93">
        <v>0</v>
      </c>
      <c r="K93">
        <v>1</v>
      </c>
      <c r="L93">
        <v>0</v>
      </c>
      <c r="M93" t="s">
        <v>11</v>
      </c>
      <c r="N93">
        <v>0</v>
      </c>
      <c r="O93">
        <v>6</v>
      </c>
      <c r="P93">
        <v>0</v>
      </c>
      <c r="Q93">
        <v>0</v>
      </c>
      <c r="R93">
        <v>3</v>
      </c>
      <c r="S93">
        <v>1</v>
      </c>
      <c r="T93" t="s">
        <v>11</v>
      </c>
      <c r="U93">
        <v>4</v>
      </c>
      <c r="V93">
        <v>32</v>
      </c>
      <c r="W93">
        <v>10</v>
      </c>
      <c r="X93">
        <v>5</v>
      </c>
      <c r="Y93">
        <v>7.5</v>
      </c>
      <c r="Z93">
        <v>5</v>
      </c>
      <c r="AA93" t="s">
        <v>11</v>
      </c>
      <c r="AB93">
        <v>89</v>
      </c>
      <c r="AC93">
        <f t="shared" si="43"/>
        <v>54.599999999999994</v>
      </c>
      <c r="AD93">
        <f t="shared" si="44"/>
        <v>382.9849999999999</v>
      </c>
      <c r="AE93">
        <f t="shared" si="45"/>
        <v>97.360000000000014</v>
      </c>
      <c r="AF93">
        <f t="shared" si="46"/>
        <v>96.41</v>
      </c>
      <c r="AG93">
        <f t="shared" si="47"/>
        <v>191.495</v>
      </c>
      <c r="AH93">
        <f t="shared" si="48"/>
        <v>172.42500000000001</v>
      </c>
      <c r="AI93">
        <f t="shared" si="49"/>
        <v>4</v>
      </c>
      <c r="AJ93">
        <f t="shared" si="50"/>
        <v>8.3554186195281821E-2</v>
      </c>
      <c r="AK93">
        <f t="shared" si="51"/>
        <v>0.10271158586688577</v>
      </c>
      <c r="AL93">
        <f t="shared" si="52"/>
        <v>5.1861840058085265E-2</v>
      </c>
      <c r="AM93">
        <f t="shared" si="53"/>
        <v>7.5</v>
      </c>
      <c r="AN93">
        <f t="shared" si="54"/>
        <v>5</v>
      </c>
      <c r="AP93">
        <f t="shared" si="83"/>
        <v>8.7909999999999631</v>
      </c>
      <c r="AQ93">
        <f t="shared" si="55"/>
        <v>7</v>
      </c>
      <c r="AR93">
        <f t="shared" si="56"/>
        <v>6.9309623283068347E-2</v>
      </c>
      <c r="AS93">
        <f t="shared" si="57"/>
        <v>5.9734865712617748E-2</v>
      </c>
      <c r="AT93">
        <f t="shared" si="58"/>
        <v>3.8251011584632996E-2</v>
      </c>
      <c r="AU93">
        <f t="shared" si="59"/>
        <v>6.5</v>
      </c>
      <c r="AV93">
        <f t="shared" si="60"/>
        <v>3.875</v>
      </c>
      <c r="AW93">
        <v>0.88943258399999792</v>
      </c>
      <c r="AY93">
        <f t="shared" si="61"/>
        <v>7.8701861455527879</v>
      </c>
      <c r="AZ93">
        <f t="shared" si="62"/>
        <v>4.2426406871192848</v>
      </c>
      <c r="BA93">
        <f t="shared" si="63"/>
        <v>2.1213203435596424</v>
      </c>
      <c r="BC93">
        <f t="shared" si="64"/>
        <v>7.7925662416555352E-2</v>
      </c>
      <c r="BD93">
        <f t="shared" si="65"/>
        <v>4.2081033863075004E-2</v>
      </c>
      <c r="BE93">
        <f t="shared" si="66"/>
        <v>2.1040516931537502E-2</v>
      </c>
      <c r="BG93">
        <f t="shared" si="67"/>
        <v>6.7160644648271497E-2</v>
      </c>
      <c r="BH93">
        <f t="shared" si="68"/>
        <v>5.4663322663038597E-2</v>
      </c>
      <c r="BI93">
        <f t="shared" si="69"/>
        <v>2.7331661331519298E-2</v>
      </c>
      <c r="BK93">
        <f t="shared" si="70"/>
        <v>4.30060830609654E-2</v>
      </c>
      <c r="BL93">
        <f t="shared" si="71"/>
        <v>3.118748325801508E-2</v>
      </c>
      <c r="BM93">
        <f t="shared" si="72"/>
        <v>1.559374162900754E-2</v>
      </c>
      <c r="BO93">
        <f t="shared" si="73"/>
        <v>7.3080299922990175</v>
      </c>
      <c r="BP93">
        <f t="shared" si="74"/>
        <v>2.179449471770337</v>
      </c>
      <c r="BQ93">
        <f t="shared" si="75"/>
        <v>1.0897247358851685</v>
      </c>
      <c r="BS93">
        <f t="shared" si="76"/>
        <v>4.3567101877167218</v>
      </c>
      <c r="BT93">
        <f t="shared" si="77"/>
        <v>1.3149778198382918</v>
      </c>
      <c r="BU93">
        <f t="shared" si="78"/>
        <v>0.65748890991914588</v>
      </c>
      <c r="BX93">
        <f t="shared" si="79"/>
        <v>-2</v>
      </c>
      <c r="BY93">
        <v>382.9849999999999</v>
      </c>
      <c r="BZ93">
        <f t="shared" si="80"/>
        <v>-5.2221366372051138E-3</v>
      </c>
      <c r="CA93">
        <f t="shared" si="81"/>
        <v>3.6078207888984271E-4</v>
      </c>
      <c r="CB93">
        <f t="shared" si="82"/>
        <v>4.0563173126322472E-4</v>
      </c>
    </row>
    <row r="94" spans="1:80" x14ac:dyDescent="0.25">
      <c r="A94" t="s">
        <v>102</v>
      </c>
      <c r="B94">
        <v>60.9</v>
      </c>
      <c r="C94">
        <v>8.7996999999999996</v>
      </c>
      <c r="D94" s="1">
        <v>2.9220000000000001E-6</v>
      </c>
      <c r="E94">
        <v>240</v>
      </c>
      <c r="G94">
        <v>0</v>
      </c>
      <c r="H94">
        <v>0</v>
      </c>
      <c r="I94">
        <v>2</v>
      </c>
      <c r="J94">
        <v>0</v>
      </c>
      <c r="K94">
        <v>1</v>
      </c>
      <c r="L94">
        <v>1</v>
      </c>
      <c r="M94" t="s">
        <v>11</v>
      </c>
      <c r="N94">
        <v>1</v>
      </c>
      <c r="O94">
        <v>1</v>
      </c>
      <c r="P94">
        <v>0</v>
      </c>
      <c r="Q94">
        <v>0</v>
      </c>
      <c r="R94">
        <v>0</v>
      </c>
      <c r="S94">
        <v>1</v>
      </c>
      <c r="T94" t="s">
        <v>11</v>
      </c>
      <c r="U94">
        <v>9</v>
      </c>
      <c r="V94">
        <v>18.5</v>
      </c>
      <c r="W94">
        <v>5</v>
      </c>
      <c r="X94">
        <v>7</v>
      </c>
      <c r="Y94">
        <v>8</v>
      </c>
      <c r="Z94">
        <v>8</v>
      </c>
      <c r="AA94" t="s">
        <v>11</v>
      </c>
      <c r="AB94">
        <v>90</v>
      </c>
      <c r="AC94">
        <f t="shared" si="43"/>
        <v>53</v>
      </c>
      <c r="AD94">
        <f t="shared" si="44"/>
        <v>363.34999999999991</v>
      </c>
      <c r="AE94">
        <f t="shared" si="45"/>
        <v>92.600000000000023</v>
      </c>
      <c r="AF94">
        <f t="shared" si="46"/>
        <v>96.1</v>
      </c>
      <c r="AG94">
        <f t="shared" si="47"/>
        <v>192.95000000000002</v>
      </c>
      <c r="AH94">
        <f t="shared" si="48"/>
        <v>173.75</v>
      </c>
      <c r="AI94">
        <f t="shared" si="49"/>
        <v>9</v>
      </c>
      <c r="AJ94">
        <f t="shared" si="50"/>
        <v>5.0915095637814795E-2</v>
      </c>
      <c r="AK94">
        <f t="shared" si="51"/>
        <v>5.3995680345572339E-2</v>
      </c>
      <c r="AL94">
        <f t="shared" si="52"/>
        <v>7.2840790842872011E-2</v>
      </c>
      <c r="AM94">
        <f t="shared" si="53"/>
        <v>8</v>
      </c>
      <c r="AN94">
        <f t="shared" si="54"/>
        <v>8</v>
      </c>
      <c r="AP94">
        <f t="shared" si="83"/>
        <v>8.8109999999999626</v>
      </c>
      <c r="AQ94">
        <f t="shared" si="55"/>
        <v>7.75</v>
      </c>
      <c r="AR94">
        <f t="shared" si="56"/>
        <v>5.857567254232264E-2</v>
      </c>
      <c r="AS94">
        <f t="shared" si="57"/>
        <v>5.821367285825705E-2</v>
      </c>
      <c r="AT94">
        <f t="shared" si="58"/>
        <v>5.946501438846552E-2</v>
      </c>
      <c r="AU94">
        <f t="shared" si="59"/>
        <v>7</v>
      </c>
      <c r="AV94">
        <f t="shared" si="60"/>
        <v>3.875</v>
      </c>
      <c r="AW94">
        <v>0.88561974899999907</v>
      </c>
      <c r="AY94">
        <f t="shared" si="61"/>
        <v>8.7509340309438013</v>
      </c>
      <c r="AZ94">
        <f t="shared" si="62"/>
        <v>2.6299556396765835</v>
      </c>
      <c r="BA94">
        <f t="shared" si="63"/>
        <v>1.3149778198382918</v>
      </c>
      <c r="BC94">
        <f t="shared" si="64"/>
        <v>6.6140883385294405E-2</v>
      </c>
      <c r="BD94">
        <f t="shared" si="65"/>
        <v>3.8686775655815936E-2</v>
      </c>
      <c r="BE94">
        <f t="shared" si="66"/>
        <v>1.9343387827907968E-2</v>
      </c>
      <c r="BG94">
        <f t="shared" si="67"/>
        <v>6.5732130436329181E-2</v>
      </c>
      <c r="BH94">
        <f t="shared" si="68"/>
        <v>3.8735403907042859E-2</v>
      </c>
      <c r="BI94">
        <f t="shared" si="69"/>
        <v>1.936770195352143E-2</v>
      </c>
      <c r="BK94">
        <f t="shared" si="70"/>
        <v>6.7145086201623974E-2</v>
      </c>
      <c r="BL94">
        <f t="shared" si="71"/>
        <v>4.9610627642963569E-2</v>
      </c>
      <c r="BM94">
        <f t="shared" si="72"/>
        <v>2.4805313821481784E-2</v>
      </c>
      <c r="BO94">
        <f t="shared" si="73"/>
        <v>7.9040694473040789</v>
      </c>
      <c r="BP94">
        <f t="shared" si="74"/>
        <v>1</v>
      </c>
      <c r="BQ94">
        <f t="shared" si="75"/>
        <v>0.5</v>
      </c>
      <c r="BS94">
        <f t="shared" si="76"/>
        <v>4.3754670154719006</v>
      </c>
      <c r="BT94">
        <f t="shared" si="77"/>
        <v>3.2755406678389241</v>
      </c>
      <c r="BU94">
        <f t="shared" si="78"/>
        <v>1.637770333919462</v>
      </c>
      <c r="BX94">
        <f t="shared" si="79"/>
        <v>-0.33333333333333331</v>
      </c>
      <c r="BY94">
        <v>363.34999999999991</v>
      </c>
      <c r="BZ94">
        <f t="shared" si="80"/>
        <v>-9.1738911059125751E-4</v>
      </c>
      <c r="CA94">
        <f t="shared" si="81"/>
        <v>1.4478610873054219E-4</v>
      </c>
      <c r="CB94">
        <f t="shared" si="82"/>
        <v>1.6348563691587499E-4</v>
      </c>
    </row>
    <row r="95" spans="1:80" x14ac:dyDescent="0.25">
      <c r="A95" t="s">
        <v>103</v>
      </c>
      <c r="B95">
        <v>60.9</v>
      </c>
      <c r="C95">
        <v>8.8222000000000005</v>
      </c>
      <c r="D95" s="1">
        <v>1.945E-6</v>
      </c>
      <c r="E95">
        <v>240</v>
      </c>
      <c r="G95">
        <v>0</v>
      </c>
      <c r="H95">
        <v>3</v>
      </c>
      <c r="I95">
        <v>0</v>
      </c>
      <c r="J95">
        <v>0</v>
      </c>
      <c r="K95">
        <v>0</v>
      </c>
      <c r="L95">
        <v>0</v>
      </c>
      <c r="M95" t="s">
        <v>11</v>
      </c>
      <c r="N95">
        <v>2</v>
      </c>
      <c r="O95">
        <v>5</v>
      </c>
      <c r="P95">
        <v>0</v>
      </c>
      <c r="Q95">
        <v>1</v>
      </c>
      <c r="R95">
        <v>1</v>
      </c>
      <c r="S95">
        <v>0</v>
      </c>
      <c r="T95" t="s">
        <v>11</v>
      </c>
      <c r="U95">
        <v>15</v>
      </c>
      <c r="V95">
        <v>26</v>
      </c>
      <c r="W95">
        <v>4</v>
      </c>
      <c r="X95">
        <v>11</v>
      </c>
      <c r="Y95">
        <v>9</v>
      </c>
      <c r="Z95">
        <v>3</v>
      </c>
      <c r="AA95" t="s">
        <v>11</v>
      </c>
      <c r="AB95">
        <v>91</v>
      </c>
      <c r="AC95">
        <f t="shared" si="43"/>
        <v>51.400000000000006</v>
      </c>
      <c r="AD95">
        <f t="shared" si="44"/>
        <v>343.71499999999992</v>
      </c>
      <c r="AE95">
        <f t="shared" si="45"/>
        <v>87.840000000000032</v>
      </c>
      <c r="AF95">
        <f t="shared" si="46"/>
        <v>95.789999999999992</v>
      </c>
      <c r="AG95">
        <f t="shared" si="47"/>
        <v>194.405</v>
      </c>
      <c r="AH95">
        <f t="shared" si="48"/>
        <v>175.07499999999999</v>
      </c>
      <c r="AI95">
        <f t="shared" si="49"/>
        <v>15</v>
      </c>
      <c r="AJ95">
        <f t="shared" si="50"/>
        <v>7.56440655775861E-2</v>
      </c>
      <c r="AK95">
        <f t="shared" si="51"/>
        <v>4.5537340619307816E-2</v>
      </c>
      <c r="AL95">
        <f t="shared" si="52"/>
        <v>0.1148345338761875</v>
      </c>
      <c r="AM95">
        <f t="shared" si="53"/>
        <v>9</v>
      </c>
      <c r="AN95">
        <f t="shared" si="54"/>
        <v>3</v>
      </c>
      <c r="AP95">
        <f t="shared" si="83"/>
        <v>8.8309999999999622</v>
      </c>
      <c r="AQ95">
        <f t="shared" si="55"/>
        <v>9.5</v>
      </c>
      <c r="AR95">
        <f t="shared" si="56"/>
        <v>6.8219828373848379E-2</v>
      </c>
      <c r="AS95">
        <f t="shared" si="57"/>
        <v>6.1519164020851766E-2</v>
      </c>
      <c r="AT95">
        <f t="shared" si="58"/>
        <v>4.711596838636202E-2</v>
      </c>
      <c r="AU95">
        <f t="shared" si="59"/>
        <v>8.1666666666666661</v>
      </c>
      <c r="AV95">
        <f t="shared" si="60"/>
        <v>2.375</v>
      </c>
      <c r="AW95">
        <v>0.8817107249999987</v>
      </c>
      <c r="AY95">
        <f t="shared" si="61"/>
        <v>10.774508839052643</v>
      </c>
      <c r="AZ95">
        <f t="shared" si="62"/>
        <v>5.9160797830996161</v>
      </c>
      <c r="BA95">
        <f t="shared" si="63"/>
        <v>2.9580398915498081</v>
      </c>
      <c r="BC95">
        <f t="shared" si="64"/>
        <v>7.737212040133512E-2</v>
      </c>
      <c r="BD95">
        <f t="shared" si="65"/>
        <v>3.6478238987014258E-2</v>
      </c>
      <c r="BE95">
        <f t="shared" si="66"/>
        <v>1.8239119493507129E-2</v>
      </c>
      <c r="BG95">
        <f t="shared" si="67"/>
        <v>6.9772502790925964E-2</v>
      </c>
      <c r="BH95">
        <f t="shared" si="68"/>
        <v>4.3543036835031412E-2</v>
      </c>
      <c r="BI95">
        <f t="shared" si="69"/>
        <v>2.1771518417515706E-2</v>
      </c>
      <c r="BK95">
        <f t="shared" si="70"/>
        <v>5.3436991351513946E-2</v>
      </c>
      <c r="BL95">
        <f t="shared" si="71"/>
        <v>4.5536183475691237E-2</v>
      </c>
      <c r="BM95">
        <f t="shared" si="72"/>
        <v>2.2768091737845619E-2</v>
      </c>
      <c r="BO95">
        <f t="shared" si="73"/>
        <v>9.2622970721680602</v>
      </c>
      <c r="BP95">
        <f t="shared" si="74"/>
        <v>3.8188130791298662</v>
      </c>
      <c r="BQ95">
        <f t="shared" si="75"/>
        <v>1.9094065395649331</v>
      </c>
      <c r="BS95">
        <f t="shared" si="76"/>
        <v>2.6936272097631608</v>
      </c>
      <c r="BT95">
        <f t="shared" si="77"/>
        <v>1.4930394055974097</v>
      </c>
      <c r="BU95">
        <f t="shared" si="78"/>
        <v>0.74651970279870483</v>
      </c>
      <c r="BX95">
        <f t="shared" si="79"/>
        <v>1.3333333333333333</v>
      </c>
      <c r="BY95">
        <v>343.71499999999992</v>
      </c>
      <c r="BZ95">
        <f t="shared" si="80"/>
        <v>3.8791828501326202E-3</v>
      </c>
      <c r="CA95">
        <f t="shared" si="81"/>
        <v>3.0944419009485266E-3</v>
      </c>
      <c r="CB95">
        <f t="shared" si="82"/>
        <v>3.5095885909162908E-3</v>
      </c>
    </row>
    <row r="96" spans="1:80" x14ac:dyDescent="0.25">
      <c r="A96" t="s">
        <v>104</v>
      </c>
      <c r="B96">
        <v>60.9</v>
      </c>
      <c r="C96">
        <v>8.8409999999999993</v>
      </c>
      <c r="D96" s="1">
        <v>2.937E-6</v>
      </c>
      <c r="E96">
        <v>240</v>
      </c>
      <c r="G96">
        <v>0</v>
      </c>
      <c r="H96">
        <v>3</v>
      </c>
      <c r="I96">
        <v>1.5</v>
      </c>
      <c r="J96">
        <v>0</v>
      </c>
      <c r="K96">
        <v>0</v>
      </c>
      <c r="L96">
        <v>0</v>
      </c>
      <c r="M96" t="s">
        <v>11</v>
      </c>
      <c r="N96">
        <v>3</v>
      </c>
      <c r="O96">
        <v>4</v>
      </c>
      <c r="P96">
        <v>2</v>
      </c>
      <c r="Q96">
        <v>0</v>
      </c>
      <c r="R96">
        <v>2</v>
      </c>
      <c r="S96">
        <v>1</v>
      </c>
      <c r="T96" t="s">
        <v>11</v>
      </c>
      <c r="U96">
        <v>11</v>
      </c>
      <c r="V96">
        <v>30</v>
      </c>
      <c r="W96">
        <v>4.5</v>
      </c>
      <c r="X96">
        <v>2</v>
      </c>
      <c r="Y96">
        <v>8.5</v>
      </c>
      <c r="Z96">
        <v>5.5</v>
      </c>
      <c r="AA96" t="s">
        <v>11</v>
      </c>
      <c r="AB96">
        <v>92</v>
      </c>
      <c r="AC96">
        <f t="shared" si="43"/>
        <v>49.799999999999983</v>
      </c>
      <c r="AD96">
        <f t="shared" si="44"/>
        <v>324.07999999999993</v>
      </c>
      <c r="AE96">
        <f t="shared" si="45"/>
        <v>83.080000000000041</v>
      </c>
      <c r="AF96">
        <f t="shared" si="46"/>
        <v>95.48</v>
      </c>
      <c r="AG96">
        <f t="shared" si="47"/>
        <v>195.86</v>
      </c>
      <c r="AH96">
        <f t="shared" si="48"/>
        <v>176.39999999999998</v>
      </c>
      <c r="AI96">
        <f t="shared" si="49"/>
        <v>11</v>
      </c>
      <c r="AJ96">
        <f t="shared" si="50"/>
        <v>9.2569735867687006E-2</v>
      </c>
      <c r="AK96">
        <f t="shared" si="51"/>
        <v>5.4164660568127077E-2</v>
      </c>
      <c r="AL96">
        <f t="shared" si="52"/>
        <v>2.0946795140343526E-2</v>
      </c>
      <c r="AM96">
        <f t="shared" si="53"/>
        <v>8.5</v>
      </c>
      <c r="AN96">
        <f t="shared" si="54"/>
        <v>5.5</v>
      </c>
      <c r="AP96">
        <f t="shared" si="83"/>
        <v>8.8509999999999618</v>
      </c>
      <c r="AQ96">
        <f t="shared" si="55"/>
        <v>8</v>
      </c>
      <c r="AR96">
        <f t="shared" si="56"/>
        <v>7.365937765906122E-2</v>
      </c>
      <c r="AS96">
        <f t="shared" si="57"/>
        <v>5.3402361607764341E-2</v>
      </c>
      <c r="AT96">
        <f t="shared" si="58"/>
        <v>6.3887950105446484E-2</v>
      </c>
      <c r="AU96">
        <f t="shared" si="59"/>
        <v>6.166666666666667</v>
      </c>
      <c r="AV96">
        <f t="shared" si="60"/>
        <v>3.375</v>
      </c>
      <c r="AW96">
        <v>0.87751944900000023</v>
      </c>
      <c r="AY96">
        <f t="shared" si="61"/>
        <v>9.1166070553953027</v>
      </c>
      <c r="AZ96">
        <f t="shared" si="62"/>
        <v>3.5590260840104371</v>
      </c>
      <c r="BA96">
        <f t="shared" si="63"/>
        <v>1.7795130420052185</v>
      </c>
      <c r="BC96">
        <f t="shared" si="64"/>
        <v>8.3940450257828078E-2</v>
      </c>
      <c r="BD96">
        <f t="shared" si="65"/>
        <v>3.7862804169611804E-2</v>
      </c>
      <c r="BE96">
        <f t="shared" si="66"/>
        <v>1.8931402084805902E-2</v>
      </c>
      <c r="BG96">
        <f t="shared" si="67"/>
        <v>6.085604332601445E-2</v>
      </c>
      <c r="BH96">
        <f t="shared" si="68"/>
        <v>2.875114060497232E-2</v>
      </c>
      <c r="BI96">
        <f t="shared" si="69"/>
        <v>1.437557030248616E-2</v>
      </c>
      <c r="BK96">
        <f t="shared" si="70"/>
        <v>7.2805167085757058E-2</v>
      </c>
      <c r="BL96">
        <f t="shared" si="71"/>
        <v>8.6839223779761068E-2</v>
      </c>
      <c r="BM96">
        <f t="shared" si="72"/>
        <v>4.3419611889880534E-2</v>
      </c>
      <c r="BO96">
        <f t="shared" si="73"/>
        <v>7.0273846052005453</v>
      </c>
      <c r="BP96">
        <f t="shared" si="74"/>
        <v>2.8431203515386638</v>
      </c>
      <c r="BQ96">
        <f t="shared" si="75"/>
        <v>1.4215601757693319</v>
      </c>
      <c r="BS96">
        <f t="shared" si="76"/>
        <v>3.8460686014948928</v>
      </c>
      <c r="BT96">
        <f t="shared" si="77"/>
        <v>1.8874586088176875</v>
      </c>
      <c r="BU96">
        <f t="shared" si="78"/>
        <v>0.94372930440884373</v>
      </c>
      <c r="BX96">
        <f t="shared" si="79"/>
        <v>1.6666666666666667</v>
      </c>
      <c r="BY96">
        <v>324.07999999999993</v>
      </c>
      <c r="BZ96">
        <f t="shared" si="80"/>
        <v>5.1427631037603899E-3</v>
      </c>
      <c r="CA96">
        <f t="shared" si="81"/>
        <v>1.2979881974024387E-4</v>
      </c>
      <c r="CB96">
        <f t="shared" si="82"/>
        <v>1.4791560447823627E-4</v>
      </c>
    </row>
    <row r="97" spans="1:80" x14ac:dyDescent="0.25">
      <c r="A97" t="s">
        <v>105</v>
      </c>
      <c r="B97">
        <v>60.9</v>
      </c>
      <c r="C97">
        <v>8.8606999999999996</v>
      </c>
      <c r="D97" s="1">
        <v>2.9409999999999999E-6</v>
      </c>
      <c r="E97">
        <v>240</v>
      </c>
      <c r="G97">
        <v>0</v>
      </c>
      <c r="H97">
        <v>0</v>
      </c>
      <c r="I97">
        <v>1</v>
      </c>
      <c r="J97">
        <v>0</v>
      </c>
      <c r="K97">
        <v>1</v>
      </c>
      <c r="L97">
        <v>0</v>
      </c>
      <c r="M97" t="s">
        <v>11</v>
      </c>
      <c r="N97">
        <v>2</v>
      </c>
      <c r="O97">
        <v>2</v>
      </c>
      <c r="P97">
        <v>0</v>
      </c>
      <c r="Q97">
        <v>1</v>
      </c>
      <c r="R97">
        <v>2</v>
      </c>
      <c r="S97">
        <v>0</v>
      </c>
      <c r="T97" t="s">
        <v>11</v>
      </c>
      <c r="U97">
        <v>11</v>
      </c>
      <c r="V97">
        <v>28.5</v>
      </c>
      <c r="W97">
        <v>6</v>
      </c>
      <c r="X97">
        <v>11.5</v>
      </c>
      <c r="Y97">
        <v>10.5</v>
      </c>
      <c r="Z97">
        <v>6</v>
      </c>
      <c r="AA97" t="s">
        <v>11</v>
      </c>
      <c r="AB97">
        <v>93</v>
      </c>
      <c r="AC97">
        <f t="shared" si="43"/>
        <v>48.199999999999989</v>
      </c>
      <c r="AD97">
        <f t="shared" si="44"/>
        <v>304.44499999999994</v>
      </c>
      <c r="AE97">
        <f t="shared" si="45"/>
        <v>78.319999999999993</v>
      </c>
      <c r="AF97">
        <f t="shared" si="46"/>
        <v>95.17</v>
      </c>
      <c r="AG97">
        <f t="shared" si="47"/>
        <v>197.315</v>
      </c>
      <c r="AH97">
        <f t="shared" si="48"/>
        <v>177.72499999999999</v>
      </c>
      <c r="AI97">
        <f t="shared" si="49"/>
        <v>11</v>
      </c>
      <c r="AJ97">
        <f t="shared" si="50"/>
        <v>9.3612967859547716E-2</v>
      </c>
      <c r="AK97">
        <f t="shared" si="51"/>
        <v>7.6608784473953015E-2</v>
      </c>
      <c r="AL97">
        <f t="shared" si="52"/>
        <v>0.12083639802458758</v>
      </c>
      <c r="AM97">
        <f t="shared" si="53"/>
        <v>10.5</v>
      </c>
      <c r="AN97">
        <f t="shared" si="54"/>
        <v>6</v>
      </c>
      <c r="AP97">
        <f t="shared" si="83"/>
        <v>8.8709999999999614</v>
      </c>
      <c r="AQ97">
        <f t="shared" si="55"/>
        <v>10.25</v>
      </c>
      <c r="AR97">
        <f t="shared" si="56"/>
        <v>8.0127303736106242E-2</v>
      </c>
      <c r="AS97">
        <f t="shared" si="57"/>
        <v>4.8725930847141274E-2</v>
      </c>
      <c r="AT97">
        <f t="shared" si="58"/>
        <v>6.0775762146744856E-2</v>
      </c>
      <c r="AU97">
        <f t="shared" si="59"/>
        <v>8.1666666666666661</v>
      </c>
      <c r="AV97">
        <f t="shared" si="60"/>
        <v>3</v>
      </c>
      <c r="AW97">
        <v>0.87332714099999986</v>
      </c>
      <c r="AY97">
        <f t="shared" si="61"/>
        <v>11.736724440125927</v>
      </c>
      <c r="AZ97">
        <f t="shared" si="62"/>
        <v>5.9090326337452783</v>
      </c>
      <c r="BA97">
        <f t="shared" si="63"/>
        <v>2.9545163168726392</v>
      </c>
      <c r="BC97">
        <f t="shared" si="64"/>
        <v>9.1749471617653816E-2</v>
      </c>
      <c r="BD97">
        <f t="shared" si="65"/>
        <v>3.7143974414144923E-2</v>
      </c>
      <c r="BE97">
        <f t="shared" si="66"/>
        <v>1.8571987207072461E-2</v>
      </c>
      <c r="BG97">
        <f t="shared" si="67"/>
        <v>5.5793446189417444E-2</v>
      </c>
      <c r="BH97">
        <f t="shared" si="68"/>
        <v>2.9123720190188968E-2</v>
      </c>
      <c r="BI97">
        <f t="shared" si="69"/>
        <v>1.4561860095094484E-2</v>
      </c>
      <c r="BK97">
        <f t="shared" si="70"/>
        <v>6.9591060776095656E-2</v>
      </c>
      <c r="BL97">
        <f t="shared" si="71"/>
        <v>5.1520414993950513E-2</v>
      </c>
      <c r="BM97">
        <f t="shared" si="72"/>
        <v>2.5760207496975256E-2</v>
      </c>
      <c r="BO97">
        <f t="shared" si="73"/>
        <v>9.3512113425393562</v>
      </c>
      <c r="BP97">
        <f t="shared" si="74"/>
        <v>5.392896562454478</v>
      </c>
      <c r="BQ97">
        <f t="shared" si="75"/>
        <v>2.696448281227239</v>
      </c>
      <c r="BS97">
        <f t="shared" si="76"/>
        <v>3.4351388605246616</v>
      </c>
      <c r="BT97">
        <f t="shared" si="77"/>
        <v>2.5819888974716112</v>
      </c>
      <c r="BU97">
        <f t="shared" si="78"/>
        <v>1.2909944487358056</v>
      </c>
      <c r="BX97">
        <f t="shared" si="79"/>
        <v>-0.66666666666666663</v>
      </c>
      <c r="BY97">
        <v>304.44499999999994</v>
      </c>
      <c r="BZ97">
        <f t="shared" si="80"/>
        <v>-2.1897770259543324E-3</v>
      </c>
      <c r="CA97">
        <f t="shared" si="81"/>
        <v>-3.319548872021837E-3</v>
      </c>
      <c r="CB97">
        <f t="shared" si="82"/>
        <v>-3.8010371098976727E-3</v>
      </c>
    </row>
    <row r="98" spans="1:80" x14ac:dyDescent="0.25">
      <c r="A98" t="s">
        <v>106</v>
      </c>
      <c r="B98">
        <v>60.9</v>
      </c>
      <c r="C98">
        <v>8.8821999999999992</v>
      </c>
      <c r="D98" s="1">
        <v>2.6350000000000002E-6</v>
      </c>
      <c r="E98">
        <v>240</v>
      </c>
      <c r="G98">
        <v>0</v>
      </c>
      <c r="H98">
        <v>1</v>
      </c>
      <c r="I98">
        <v>0</v>
      </c>
      <c r="J98">
        <v>0</v>
      </c>
      <c r="K98">
        <v>2</v>
      </c>
      <c r="L98">
        <v>1</v>
      </c>
      <c r="M98" t="s">
        <v>11</v>
      </c>
      <c r="N98">
        <v>0</v>
      </c>
      <c r="O98">
        <v>5</v>
      </c>
      <c r="P98">
        <v>0</v>
      </c>
      <c r="Q98">
        <v>0</v>
      </c>
      <c r="R98">
        <v>2</v>
      </c>
      <c r="S98">
        <v>0</v>
      </c>
      <c r="T98" t="s">
        <v>11</v>
      </c>
      <c r="U98">
        <v>9</v>
      </c>
      <c r="V98">
        <v>37</v>
      </c>
      <c r="W98">
        <v>2</v>
      </c>
      <c r="X98">
        <v>2.5</v>
      </c>
      <c r="Y98">
        <v>11</v>
      </c>
      <c r="Z98">
        <v>3</v>
      </c>
      <c r="AA98" t="s">
        <v>11</v>
      </c>
      <c r="AB98">
        <v>94</v>
      </c>
      <c r="AC98">
        <f t="shared" si="43"/>
        <v>46.599999999999994</v>
      </c>
      <c r="AD98">
        <f t="shared" si="44"/>
        <v>284.80999999999995</v>
      </c>
      <c r="AE98">
        <f t="shared" si="45"/>
        <v>73.56</v>
      </c>
      <c r="AF98">
        <f t="shared" si="46"/>
        <v>94.86</v>
      </c>
      <c r="AG98">
        <f t="shared" si="47"/>
        <v>198.77</v>
      </c>
      <c r="AH98">
        <f t="shared" si="48"/>
        <v>179.05</v>
      </c>
      <c r="AI98">
        <f t="shared" si="49"/>
        <v>9</v>
      </c>
      <c r="AJ98">
        <f t="shared" si="50"/>
        <v>0.1299111688494084</v>
      </c>
      <c r="AK98">
        <f t="shared" si="51"/>
        <v>2.7188689505165849E-2</v>
      </c>
      <c r="AL98">
        <f t="shared" si="52"/>
        <v>2.6354627872654437E-2</v>
      </c>
      <c r="AM98">
        <f t="shared" si="53"/>
        <v>11</v>
      </c>
      <c r="AN98">
        <f t="shared" si="54"/>
        <v>3</v>
      </c>
      <c r="AP98">
        <f t="shared" si="83"/>
        <v>8.8909999999999609</v>
      </c>
      <c r="AQ98">
        <f t="shared" si="55"/>
        <v>6.75</v>
      </c>
      <c r="AR98">
        <f t="shared" si="56"/>
        <v>8.1770390278618488E-2</v>
      </c>
      <c r="AS98">
        <f t="shared" si="57"/>
        <v>2.9271334502650216E-2</v>
      </c>
      <c r="AT98">
        <f t="shared" si="58"/>
        <v>3.1657451573700354E-2</v>
      </c>
      <c r="AU98">
        <f t="shared" si="59"/>
        <v>7.833333333333333</v>
      </c>
      <c r="AV98">
        <f t="shared" si="60"/>
        <v>2.75</v>
      </c>
      <c r="AW98">
        <v>0.86909594099999854</v>
      </c>
      <c r="AY98">
        <f t="shared" si="61"/>
        <v>7.766691433667634</v>
      </c>
      <c r="AZ98">
        <f t="shared" si="62"/>
        <v>3.5939764421413041</v>
      </c>
      <c r="BA98">
        <f t="shared" si="63"/>
        <v>1.796988221070652</v>
      </c>
      <c r="BC98">
        <f t="shared" si="64"/>
        <v>9.4086724400682276E-2</v>
      </c>
      <c r="BD98">
        <f t="shared" si="65"/>
        <v>5.3786401741720898E-2</v>
      </c>
      <c r="BE98">
        <f t="shared" si="66"/>
        <v>2.6893200870860449E-2</v>
      </c>
      <c r="BG98">
        <f t="shared" si="67"/>
        <v>3.3680210805000485E-2</v>
      </c>
      <c r="BH98">
        <f t="shared" si="68"/>
        <v>1.1103997108787525E-2</v>
      </c>
      <c r="BI98">
        <f t="shared" si="69"/>
        <v>5.5519985543937625E-3</v>
      </c>
      <c r="BK98">
        <f t="shared" si="70"/>
        <v>3.6425727103586145E-2</v>
      </c>
      <c r="BL98">
        <f t="shared" si="71"/>
        <v>3.4012254042408006E-2</v>
      </c>
      <c r="BM98">
        <f t="shared" si="72"/>
        <v>1.7006127021204003E-2</v>
      </c>
      <c r="BO98">
        <f t="shared" si="73"/>
        <v>9.0131974662315741</v>
      </c>
      <c r="BP98">
        <f t="shared" si="74"/>
        <v>2.8431203515386625</v>
      </c>
      <c r="BQ98">
        <f t="shared" si="75"/>
        <v>1.4215601757693312</v>
      </c>
      <c r="BS98">
        <f t="shared" si="76"/>
        <v>3.1642076211238508</v>
      </c>
      <c r="BT98">
        <f t="shared" si="77"/>
        <v>2.8722813232690143</v>
      </c>
      <c r="BU98">
        <f t="shared" si="78"/>
        <v>1.4361406616345072</v>
      </c>
      <c r="BX98">
        <f t="shared" si="79"/>
        <v>-0.66666666666666674</v>
      </c>
      <c r="BY98">
        <v>284.80999999999995</v>
      </c>
      <c r="BZ98">
        <f t="shared" si="80"/>
        <v>-2.3407417810704218E-3</v>
      </c>
      <c r="CA98">
        <f t="shared" si="81"/>
        <v>1.7310214707641014E-3</v>
      </c>
      <c r="CB98">
        <f t="shared" si="82"/>
        <v>1.9917495745893771E-3</v>
      </c>
    </row>
    <row r="99" spans="1:80" x14ac:dyDescent="0.25">
      <c r="A99" t="s">
        <v>107</v>
      </c>
      <c r="B99">
        <v>60.9</v>
      </c>
      <c r="C99">
        <v>8.8999000000000006</v>
      </c>
      <c r="D99" s="1">
        <v>2.193E-6</v>
      </c>
      <c r="E99">
        <v>240</v>
      </c>
      <c r="G99">
        <v>0</v>
      </c>
      <c r="H99">
        <v>2</v>
      </c>
      <c r="I99">
        <v>0</v>
      </c>
      <c r="J99">
        <v>1</v>
      </c>
      <c r="K99">
        <v>2</v>
      </c>
      <c r="L99">
        <v>1</v>
      </c>
      <c r="M99" t="s">
        <v>11</v>
      </c>
      <c r="N99">
        <v>1</v>
      </c>
      <c r="O99">
        <v>2.5</v>
      </c>
      <c r="P99">
        <v>1</v>
      </c>
      <c r="Q99">
        <v>1</v>
      </c>
      <c r="R99">
        <v>2</v>
      </c>
      <c r="S99">
        <v>0</v>
      </c>
      <c r="T99" t="s">
        <v>11</v>
      </c>
      <c r="U99">
        <v>8</v>
      </c>
      <c r="V99">
        <v>26</v>
      </c>
      <c r="W99">
        <v>7</v>
      </c>
      <c r="X99">
        <v>12</v>
      </c>
      <c r="Y99">
        <v>12</v>
      </c>
      <c r="Z99">
        <v>5.5</v>
      </c>
      <c r="AA99" t="s">
        <v>11</v>
      </c>
      <c r="AB99">
        <v>95</v>
      </c>
      <c r="AC99">
        <f t="shared" si="43"/>
        <v>45</v>
      </c>
      <c r="AD99">
        <f t="shared" si="44"/>
        <v>265.17499999999995</v>
      </c>
      <c r="AE99">
        <f t="shared" si="45"/>
        <v>68.800000000000011</v>
      </c>
      <c r="AF99">
        <f t="shared" si="46"/>
        <v>94.55</v>
      </c>
      <c r="AG99">
        <f t="shared" si="47"/>
        <v>200.22499999999999</v>
      </c>
      <c r="AH99">
        <f t="shared" si="48"/>
        <v>180.375</v>
      </c>
      <c r="AI99">
        <f t="shared" si="49"/>
        <v>8</v>
      </c>
      <c r="AJ99">
        <f t="shared" si="50"/>
        <v>9.8048458565098542E-2</v>
      </c>
      <c r="AK99">
        <f t="shared" si="51"/>
        <v>0.10174418604651161</v>
      </c>
      <c r="AL99">
        <f t="shared" si="52"/>
        <v>0.12691697514542571</v>
      </c>
      <c r="AM99">
        <f t="shared" si="53"/>
        <v>12</v>
      </c>
      <c r="AN99">
        <f t="shared" si="54"/>
        <v>5.5</v>
      </c>
      <c r="AP99">
        <f>AP98+0.02</f>
        <v>8.9109999999999605</v>
      </c>
      <c r="AQ99">
        <f t="shared" si="55"/>
        <v>6.875</v>
      </c>
      <c r="AR99">
        <f t="shared" si="56"/>
        <v>7.4105341390096613E-2</v>
      </c>
      <c r="AS99">
        <f t="shared" si="57"/>
        <v>4.9007232166369978E-2</v>
      </c>
      <c r="AT99">
        <f t="shared" si="58"/>
        <v>6.0793769981957915E-2</v>
      </c>
      <c r="AU99">
        <f t="shared" si="59"/>
        <v>6.666666666666667</v>
      </c>
      <c r="AV99">
        <f t="shared" si="60"/>
        <v>1.875</v>
      </c>
      <c r="AW99">
        <v>0.86461062899999863</v>
      </c>
      <c r="AY99">
        <f t="shared" si="61"/>
        <v>7.9515561911973798</v>
      </c>
      <c r="AZ99">
        <f t="shared" si="62"/>
        <v>2.6575364531836625</v>
      </c>
      <c r="BA99">
        <f t="shared" si="63"/>
        <v>1.3287682265918312</v>
      </c>
      <c r="BC99">
        <f t="shared" si="64"/>
        <v>8.5709496164540822E-2</v>
      </c>
      <c r="BD99">
        <f t="shared" si="65"/>
        <v>3.616808362359359E-2</v>
      </c>
      <c r="BE99">
        <f t="shared" si="66"/>
        <v>1.8084041811796795E-2</v>
      </c>
      <c r="BG99">
        <f t="shared" si="67"/>
        <v>5.6681274232137688E-2</v>
      </c>
      <c r="BH99">
        <f t="shared" si="68"/>
        <v>3.9315730072050976E-2</v>
      </c>
      <c r="BI99">
        <f t="shared" si="69"/>
        <v>1.9657865036025488E-2</v>
      </c>
      <c r="BK99">
        <f t="shared" si="70"/>
        <v>7.0313465903456995E-2</v>
      </c>
      <c r="BL99">
        <f t="shared" si="71"/>
        <v>6.0261392887292251E-2</v>
      </c>
      <c r="BM99">
        <f t="shared" si="72"/>
        <v>3.0130696443646125E-2</v>
      </c>
      <c r="BO99">
        <f t="shared" si="73"/>
        <v>7.710599942979278</v>
      </c>
      <c r="BP99">
        <f t="shared" si="74"/>
        <v>4.7258156262526079</v>
      </c>
      <c r="BQ99">
        <f t="shared" si="75"/>
        <v>2.3629078131263039</v>
      </c>
      <c r="BS99">
        <f t="shared" si="76"/>
        <v>2.168606233962922</v>
      </c>
      <c r="BT99">
        <f t="shared" si="77"/>
        <v>2.5940637360455634</v>
      </c>
      <c r="BU99">
        <f t="shared" si="78"/>
        <v>1.2970318680227817</v>
      </c>
      <c r="BX99">
        <f t="shared" si="79"/>
        <v>1.1666666666666665</v>
      </c>
      <c r="BY99">
        <v>265.17499999999995</v>
      </c>
      <c r="BZ99">
        <f t="shared" si="80"/>
        <v>4.3996103202287801E-3</v>
      </c>
      <c r="CA99">
        <f t="shared" si="81"/>
        <v>8.0972455649548671E-3</v>
      </c>
      <c r="CB99">
        <f t="shared" si="82"/>
        <v>9.3651931787145301E-3</v>
      </c>
    </row>
    <row r="100" spans="1:80" x14ac:dyDescent="0.25">
      <c r="A100" t="s">
        <v>108</v>
      </c>
      <c r="B100">
        <v>60.9</v>
      </c>
      <c r="C100">
        <v>8.9186999999999994</v>
      </c>
      <c r="D100" s="1">
        <v>2.9399999999999998E-6</v>
      </c>
      <c r="E100">
        <v>240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</v>
      </c>
      <c r="M100" t="s">
        <v>11</v>
      </c>
      <c r="N100">
        <v>0</v>
      </c>
      <c r="O100">
        <v>7</v>
      </c>
      <c r="P100">
        <v>0</v>
      </c>
      <c r="Q100">
        <v>1</v>
      </c>
      <c r="R100">
        <v>1</v>
      </c>
      <c r="S100">
        <v>1</v>
      </c>
      <c r="T100" t="s">
        <v>11</v>
      </c>
      <c r="U100">
        <v>11</v>
      </c>
      <c r="V100">
        <v>34</v>
      </c>
      <c r="W100">
        <v>5</v>
      </c>
      <c r="X100">
        <v>2</v>
      </c>
      <c r="Y100">
        <v>9</v>
      </c>
      <c r="Z100">
        <v>8</v>
      </c>
      <c r="AA100" t="s">
        <v>11</v>
      </c>
      <c r="AB100">
        <v>96</v>
      </c>
      <c r="AC100">
        <f t="shared" si="43"/>
        <v>43.399999999999977</v>
      </c>
      <c r="AD100">
        <f t="shared" si="44"/>
        <v>245.53999999999996</v>
      </c>
      <c r="AE100">
        <f t="shared" si="45"/>
        <v>64.04000000000002</v>
      </c>
      <c r="AF100">
        <f t="shared" si="46"/>
        <v>94.240000000000009</v>
      </c>
      <c r="AG100">
        <f t="shared" si="47"/>
        <v>201.68</v>
      </c>
      <c r="AH100">
        <f t="shared" si="48"/>
        <v>181.7</v>
      </c>
      <c r="AI100">
        <f t="shared" si="49"/>
        <v>11</v>
      </c>
      <c r="AJ100">
        <f t="shared" si="50"/>
        <v>0.13847031033640142</v>
      </c>
      <c r="AK100">
        <f t="shared" si="51"/>
        <v>7.8076202373516521E-2</v>
      </c>
      <c r="AL100">
        <f t="shared" si="52"/>
        <v>2.1222410865874362E-2</v>
      </c>
      <c r="AM100">
        <f t="shared" si="53"/>
        <v>9</v>
      </c>
      <c r="AN100">
        <f t="shared" si="54"/>
        <v>8</v>
      </c>
      <c r="AP100">
        <f t="shared" ref="AP100:AP103" si="84">AP99+0.02</f>
        <v>8.9309999999999601</v>
      </c>
      <c r="AQ100">
        <f t="shared" si="55"/>
        <v>6.875</v>
      </c>
      <c r="AR100">
        <f t="shared" si="56"/>
        <v>6.7887294275775653E-2</v>
      </c>
      <c r="AS100">
        <f t="shared" si="57"/>
        <v>5.3169076906707233E-2</v>
      </c>
      <c r="AT100">
        <f t="shared" si="58"/>
        <v>4.0362375015629379E-2</v>
      </c>
      <c r="AU100">
        <f t="shared" si="59"/>
        <v>5.166666666666667</v>
      </c>
      <c r="AV100">
        <f t="shared" si="60"/>
        <v>3.375</v>
      </c>
      <c r="AW100">
        <v>0.86099102399999872</v>
      </c>
      <c r="AY100">
        <f t="shared" si="61"/>
        <v>7.9849845217434119</v>
      </c>
      <c r="AZ100">
        <f t="shared" si="62"/>
        <v>3.966001344763598</v>
      </c>
      <c r="BA100">
        <f t="shared" si="63"/>
        <v>1.983000672381799</v>
      </c>
      <c r="BC100">
        <f t="shared" si="64"/>
        <v>7.8847853674924903E-2</v>
      </c>
      <c r="BD100">
        <f t="shared" si="65"/>
        <v>5.7386150823789034E-2</v>
      </c>
      <c r="BE100">
        <f t="shared" si="66"/>
        <v>2.8693075411894517E-2</v>
      </c>
      <c r="BG100">
        <f t="shared" si="67"/>
        <v>6.175334634697343E-2</v>
      </c>
      <c r="BH100">
        <f t="shared" si="68"/>
        <v>2.8506539499520148E-2</v>
      </c>
      <c r="BI100">
        <f t="shared" si="69"/>
        <v>1.4253269749760074E-2</v>
      </c>
      <c r="BK100">
        <f t="shared" si="70"/>
        <v>4.6878973056087792E-2</v>
      </c>
      <c r="BL100">
        <f t="shared" si="71"/>
        <v>5.7786799532064795E-2</v>
      </c>
      <c r="BM100">
        <f t="shared" si="72"/>
        <v>2.8893399766032397E-2</v>
      </c>
      <c r="BO100">
        <f t="shared" si="73"/>
        <v>6.0008368527041398</v>
      </c>
      <c r="BP100">
        <f t="shared" si="74"/>
        <v>4.3108390521258544</v>
      </c>
      <c r="BQ100">
        <f t="shared" si="75"/>
        <v>2.1554195260629272</v>
      </c>
      <c r="BS100">
        <f t="shared" si="76"/>
        <v>3.9199014924922202</v>
      </c>
      <c r="BT100">
        <f t="shared" si="77"/>
        <v>3.4970225430595478</v>
      </c>
      <c r="BU100">
        <f t="shared" si="78"/>
        <v>1.7485112715297739</v>
      </c>
      <c r="BX100">
        <f t="shared" si="79"/>
        <v>-2.3333333333333335</v>
      </c>
      <c r="BY100">
        <v>245.53999999999996</v>
      </c>
      <c r="BZ100">
        <f t="shared" si="80"/>
        <v>-9.5028644348510785E-3</v>
      </c>
      <c r="CA100">
        <f t="shared" si="81"/>
        <v>-3.4371673965937037E-3</v>
      </c>
      <c r="CB100">
        <f t="shared" si="82"/>
        <v>-3.9921059578824471E-3</v>
      </c>
    </row>
    <row r="101" spans="1:80" x14ac:dyDescent="0.25">
      <c r="A101" t="s">
        <v>109</v>
      </c>
      <c r="B101">
        <v>60.9</v>
      </c>
      <c r="C101">
        <v>8.9405000000000001</v>
      </c>
      <c r="D101" s="1">
        <v>2.1859999999999999E-6</v>
      </c>
      <c r="E101">
        <v>240</v>
      </c>
      <c r="G101">
        <v>0</v>
      </c>
      <c r="H101">
        <v>4</v>
      </c>
      <c r="I101">
        <v>0</v>
      </c>
      <c r="J101">
        <v>0</v>
      </c>
      <c r="K101">
        <v>1</v>
      </c>
      <c r="L101">
        <v>1</v>
      </c>
      <c r="M101" t="s">
        <v>11</v>
      </c>
      <c r="N101">
        <v>2</v>
      </c>
      <c r="O101">
        <v>6</v>
      </c>
      <c r="P101">
        <v>1</v>
      </c>
      <c r="Q101">
        <v>0.5</v>
      </c>
      <c r="R101">
        <v>3</v>
      </c>
      <c r="S101">
        <v>0</v>
      </c>
      <c r="T101" t="s">
        <v>11</v>
      </c>
      <c r="U101">
        <v>7</v>
      </c>
      <c r="V101">
        <v>42</v>
      </c>
      <c r="W101">
        <v>5</v>
      </c>
      <c r="X101">
        <v>1.5</v>
      </c>
      <c r="Y101">
        <v>14</v>
      </c>
      <c r="Z101">
        <v>3</v>
      </c>
      <c r="AA101" t="s">
        <v>11</v>
      </c>
      <c r="AB101">
        <v>97</v>
      </c>
      <c r="AC101">
        <f t="shared" si="43"/>
        <v>41.799999999999983</v>
      </c>
      <c r="AD101">
        <f t="shared" si="44"/>
        <v>225.90499999999975</v>
      </c>
      <c r="AE101">
        <f t="shared" si="45"/>
        <v>59.28000000000003</v>
      </c>
      <c r="AF101">
        <f t="shared" si="46"/>
        <v>93.93</v>
      </c>
      <c r="AG101">
        <f t="shared" si="47"/>
        <v>203.13500000000002</v>
      </c>
      <c r="AH101">
        <f t="shared" si="48"/>
        <v>183.02500000000001</v>
      </c>
      <c r="AI101">
        <f t="shared" si="49"/>
        <v>7</v>
      </c>
      <c r="AJ101">
        <f t="shared" si="50"/>
        <v>0.18591885969766073</v>
      </c>
      <c r="AK101">
        <f t="shared" si="51"/>
        <v>8.4345479082321151E-2</v>
      </c>
      <c r="AL101">
        <f t="shared" si="52"/>
        <v>1.5969338869370808E-2</v>
      </c>
      <c r="AM101">
        <f t="shared" si="53"/>
        <v>14</v>
      </c>
      <c r="AN101">
        <f t="shared" si="54"/>
        <v>3</v>
      </c>
      <c r="AP101">
        <f t="shared" si="84"/>
        <v>8.9509999999999597</v>
      </c>
      <c r="AQ101">
        <f t="shared" si="55"/>
        <v>8.6666666666666661</v>
      </c>
      <c r="AR101">
        <f t="shared" si="56"/>
        <v>9.2878971196198465E-2</v>
      </c>
      <c r="AS101">
        <f t="shared" si="57"/>
        <v>7.5167860310631093E-2</v>
      </c>
      <c r="AT101">
        <f t="shared" si="58"/>
        <v>4.3648070472507704E-2</v>
      </c>
      <c r="AU101">
        <f t="shared" si="59"/>
        <v>9.3333333333333339</v>
      </c>
      <c r="AV101">
        <f t="shared" si="60"/>
        <v>4.333333333333333</v>
      </c>
      <c r="AW101">
        <v>0.8560125489999999</v>
      </c>
      <c r="AY101">
        <f t="shared" si="61"/>
        <v>10.12446216681184</v>
      </c>
      <c r="AZ101">
        <f t="shared" si="62"/>
        <v>2.0816659994661317</v>
      </c>
      <c r="BA101">
        <f t="shared" si="63"/>
        <v>1.0408329997330659</v>
      </c>
      <c r="BC101">
        <f t="shared" si="64"/>
        <v>0.10850188038095979</v>
      </c>
      <c r="BD101">
        <f t="shared" si="65"/>
        <v>8.5031462460359281E-2</v>
      </c>
      <c r="BE101">
        <f t="shared" si="66"/>
        <v>4.251573123017964E-2</v>
      </c>
      <c r="BG101">
        <f t="shared" si="67"/>
        <v>8.7811633600982528E-2</v>
      </c>
      <c r="BH101">
        <f t="shared" si="68"/>
        <v>4.8237012805430267E-2</v>
      </c>
      <c r="BI101">
        <f t="shared" si="69"/>
        <v>2.4118506402715133E-2</v>
      </c>
      <c r="BK101">
        <f t="shared" si="70"/>
        <v>5.0989989017681689E-2</v>
      </c>
      <c r="BL101">
        <f t="shared" si="71"/>
        <v>2.3986076011836433E-2</v>
      </c>
      <c r="BM101">
        <f t="shared" si="72"/>
        <v>1.1993038005918217E-2</v>
      </c>
      <c r="BO101">
        <f t="shared" si="73"/>
        <v>10.903266948874291</v>
      </c>
      <c r="BP101">
        <f t="shared" si="74"/>
        <v>4.5092497528228952</v>
      </c>
      <c r="BQ101">
        <f t="shared" si="75"/>
        <v>2.2546248764114476</v>
      </c>
      <c r="BS101">
        <f t="shared" si="76"/>
        <v>5.0622310834059201</v>
      </c>
      <c r="BT101">
        <f t="shared" si="77"/>
        <v>4.1633319989322652</v>
      </c>
      <c r="BU101">
        <f t="shared" si="78"/>
        <v>2.0816659994661326</v>
      </c>
      <c r="BX101">
        <f t="shared" si="79"/>
        <v>2</v>
      </c>
      <c r="BY101">
        <v>225.90499999999975</v>
      </c>
      <c r="BZ101">
        <f t="shared" si="80"/>
        <v>8.8532790332219394E-3</v>
      </c>
      <c r="CA101">
        <f t="shared" si="81"/>
        <v>3.0302731756216292E-3</v>
      </c>
      <c r="CB101">
        <f t="shared" si="82"/>
        <v>3.5399868601945338E-3</v>
      </c>
    </row>
    <row r="102" spans="1:80" x14ac:dyDescent="0.25">
      <c r="A102" t="s">
        <v>110</v>
      </c>
      <c r="B102">
        <v>60.9</v>
      </c>
      <c r="C102">
        <v>8.9585000000000008</v>
      </c>
      <c r="D102" s="1">
        <v>2.7489999999999999E-6</v>
      </c>
      <c r="E102">
        <v>240</v>
      </c>
      <c r="G102">
        <v>1</v>
      </c>
      <c r="H102">
        <v>5</v>
      </c>
      <c r="I102">
        <v>1</v>
      </c>
      <c r="J102">
        <v>0</v>
      </c>
      <c r="K102">
        <v>1.5</v>
      </c>
      <c r="L102">
        <v>0</v>
      </c>
      <c r="M102" t="s">
        <v>11</v>
      </c>
      <c r="N102">
        <v>3</v>
      </c>
      <c r="O102">
        <v>3</v>
      </c>
      <c r="P102">
        <v>1</v>
      </c>
      <c r="Q102">
        <v>1</v>
      </c>
      <c r="R102">
        <v>2</v>
      </c>
      <c r="S102">
        <v>1</v>
      </c>
      <c r="T102" t="s">
        <v>11</v>
      </c>
      <c r="U102">
        <v>16</v>
      </c>
      <c r="V102">
        <v>34.5</v>
      </c>
      <c r="W102">
        <v>6</v>
      </c>
      <c r="X102">
        <v>6.5</v>
      </c>
      <c r="Y102">
        <v>13.5</v>
      </c>
      <c r="Z102">
        <v>7.5</v>
      </c>
      <c r="AA102" t="s">
        <v>11</v>
      </c>
      <c r="AB102">
        <v>98</v>
      </c>
      <c r="AC102">
        <f t="shared" si="43"/>
        <v>40.199999999999989</v>
      </c>
      <c r="AD102">
        <f t="shared" si="44"/>
        <v>206.26999999999975</v>
      </c>
      <c r="AE102">
        <f t="shared" si="45"/>
        <v>54.520000000000039</v>
      </c>
      <c r="AF102">
        <f t="shared" si="46"/>
        <v>93.62</v>
      </c>
      <c r="AG102">
        <f t="shared" si="47"/>
        <v>204.59</v>
      </c>
      <c r="AH102">
        <f t="shared" si="48"/>
        <v>184.35</v>
      </c>
      <c r="AI102">
        <f t="shared" si="49"/>
        <v>16</v>
      </c>
      <c r="AJ102">
        <f t="shared" si="50"/>
        <v>0.16725650845978593</v>
      </c>
      <c r="AK102">
        <f t="shared" si="51"/>
        <v>0.11005135730007329</v>
      </c>
      <c r="AL102">
        <f t="shared" si="52"/>
        <v>6.942960905789361E-2</v>
      </c>
      <c r="AM102">
        <f t="shared" si="53"/>
        <v>13.5</v>
      </c>
      <c r="AN102">
        <f t="shared" si="54"/>
        <v>7.5</v>
      </c>
      <c r="AP102">
        <f t="shared" si="84"/>
        <v>8.9709999999999592</v>
      </c>
      <c r="AQ102">
        <f t="shared" si="55"/>
        <v>11</v>
      </c>
      <c r="AR102">
        <f t="shared" si="56"/>
        <v>8.7646557199254752E-2</v>
      </c>
      <c r="AS102">
        <f t="shared" si="57"/>
        <v>5.0089399842169417E-2</v>
      </c>
      <c r="AT102">
        <f t="shared" si="58"/>
        <v>3.6152094596691019E-2</v>
      </c>
      <c r="AU102">
        <f t="shared" si="59"/>
        <v>8.3333333333333339</v>
      </c>
      <c r="AV102">
        <f t="shared" si="60"/>
        <v>3.3333333333333335</v>
      </c>
      <c r="AW102">
        <v>0.85153178400000051</v>
      </c>
      <c r="AY102">
        <f t="shared" si="61"/>
        <v>12.917897143343733</v>
      </c>
      <c r="AZ102">
        <f t="shared" si="62"/>
        <v>4.358898943540674</v>
      </c>
      <c r="BA102">
        <f t="shared" si="63"/>
        <v>2.179449471770337</v>
      </c>
      <c r="BC102">
        <f t="shared" si="64"/>
        <v>0.10292811007892419</v>
      </c>
      <c r="BD102">
        <f t="shared" si="65"/>
        <v>7.2586722943078288E-2</v>
      </c>
      <c r="BE102">
        <f t="shared" si="66"/>
        <v>3.6293361471539144E-2</v>
      </c>
      <c r="BG102">
        <f t="shared" si="67"/>
        <v>5.8822701375723853E-2</v>
      </c>
      <c r="BH102">
        <f t="shared" si="68"/>
        <v>5.1928742137659349E-2</v>
      </c>
      <c r="BI102">
        <f t="shared" si="69"/>
        <v>2.5964371068829675E-2</v>
      </c>
      <c r="BK102">
        <f t="shared" si="70"/>
        <v>4.2455367228771579E-2</v>
      </c>
      <c r="BL102">
        <f t="shared" si="71"/>
        <v>3.4803951811532757E-2</v>
      </c>
      <c r="BM102">
        <f t="shared" si="72"/>
        <v>1.7401975905766379E-2</v>
      </c>
      <c r="BO102">
        <f t="shared" si="73"/>
        <v>9.786285714654344</v>
      </c>
      <c r="BP102">
        <f t="shared" si="74"/>
        <v>5.5302200076790191</v>
      </c>
      <c r="BQ102">
        <f t="shared" si="75"/>
        <v>2.7651100038395096</v>
      </c>
      <c r="BS102">
        <f t="shared" si="76"/>
        <v>3.9145142858617379</v>
      </c>
      <c r="BT102">
        <f t="shared" si="77"/>
        <v>4.0104031385053212</v>
      </c>
      <c r="BU102">
        <f t="shared" si="78"/>
        <v>2.0052015692526606</v>
      </c>
      <c r="BX102">
        <f t="shared" si="79"/>
        <v>4</v>
      </c>
      <c r="BY102">
        <v>206.26999999999975</v>
      </c>
      <c r="BZ102">
        <f t="shared" si="80"/>
        <v>1.9392058951859237E-2</v>
      </c>
      <c r="CA102">
        <f t="shared" si="81"/>
        <v>3.790964685734696E-3</v>
      </c>
      <c r="CB102">
        <f t="shared" si="82"/>
        <v>4.451935625851746E-3</v>
      </c>
    </row>
    <row r="103" spans="1:80" x14ac:dyDescent="0.25">
      <c r="A103" t="s">
        <v>111</v>
      </c>
      <c r="B103">
        <v>60.9</v>
      </c>
      <c r="C103">
        <v>8.9793000000000003</v>
      </c>
      <c r="D103" s="1">
        <v>2.9399999999999998E-6</v>
      </c>
      <c r="E103">
        <v>240</v>
      </c>
      <c r="G103">
        <v>0</v>
      </c>
      <c r="H103">
        <v>1</v>
      </c>
      <c r="I103">
        <v>0</v>
      </c>
      <c r="J103">
        <v>0</v>
      </c>
      <c r="K103">
        <v>0</v>
      </c>
      <c r="L103">
        <v>0</v>
      </c>
      <c r="M103" t="s">
        <v>11</v>
      </c>
      <c r="N103">
        <v>0</v>
      </c>
      <c r="O103">
        <v>6</v>
      </c>
      <c r="P103">
        <v>0</v>
      </c>
      <c r="Q103">
        <v>0</v>
      </c>
      <c r="R103">
        <v>0</v>
      </c>
      <c r="S103">
        <v>1</v>
      </c>
      <c r="T103" t="s">
        <v>11</v>
      </c>
      <c r="U103">
        <v>8</v>
      </c>
      <c r="V103">
        <v>30.5</v>
      </c>
      <c r="W103">
        <v>7</v>
      </c>
      <c r="X103">
        <v>6</v>
      </c>
      <c r="Y103">
        <v>16</v>
      </c>
      <c r="Z103">
        <v>9</v>
      </c>
      <c r="AA103" t="s">
        <v>11</v>
      </c>
      <c r="AB103">
        <v>99</v>
      </c>
      <c r="AC103">
        <f t="shared" si="43"/>
        <v>38.599999999999994</v>
      </c>
      <c r="AD103">
        <f t="shared" si="44"/>
        <v>186.63499999999976</v>
      </c>
      <c r="AE103">
        <f t="shared" si="45"/>
        <v>49.760000000000048</v>
      </c>
      <c r="AF103">
        <f t="shared" si="46"/>
        <v>93.31</v>
      </c>
      <c r="AG103">
        <f t="shared" si="47"/>
        <v>206.04500000000002</v>
      </c>
      <c r="AH103">
        <f t="shared" si="48"/>
        <v>185.67499999999998</v>
      </c>
      <c r="AI103">
        <f t="shared" si="49"/>
        <v>8</v>
      </c>
      <c r="AJ103">
        <f t="shared" si="50"/>
        <v>0.16342058027701148</v>
      </c>
      <c r="AK103">
        <f t="shared" si="51"/>
        <v>0.14067524115755614</v>
      </c>
      <c r="AL103">
        <f t="shared" si="52"/>
        <v>6.4301789733147569E-2</v>
      </c>
      <c r="AM103">
        <f t="shared" si="53"/>
        <v>16</v>
      </c>
      <c r="AN103">
        <f t="shared" si="54"/>
        <v>9</v>
      </c>
      <c r="AP103">
        <f t="shared" si="84"/>
        <v>8.9909999999999588</v>
      </c>
      <c r="AQ103">
        <f t="shared" si="55"/>
        <v>8.1666666666666661</v>
      </c>
      <c r="AR103">
        <f t="shared" si="56"/>
        <v>9.9398260186913348E-2</v>
      </c>
      <c r="AS103">
        <f t="shared" si="57"/>
        <v>6.0017205530367906E-2</v>
      </c>
      <c r="AT103">
        <f t="shared" si="58"/>
        <v>7.9845399935775413E-2</v>
      </c>
      <c r="AU103">
        <f t="shared" si="59"/>
        <v>9.8333333333333339</v>
      </c>
      <c r="AV103">
        <f t="shared" si="60"/>
        <v>3.6666666666666665</v>
      </c>
      <c r="AW103">
        <v>0.84615541600000022</v>
      </c>
      <c r="AY103">
        <f t="shared" si="61"/>
        <v>9.6514972453555323</v>
      </c>
      <c r="AZ103">
        <f t="shared" si="62"/>
        <v>1.2583057392117898</v>
      </c>
      <c r="BA103">
        <f t="shared" si="63"/>
        <v>0.62915286960589489</v>
      </c>
      <c r="BC103">
        <f t="shared" si="64"/>
        <v>0.11747045319026041</v>
      </c>
      <c r="BD103">
        <f t="shared" si="65"/>
        <v>6.9245955419167449E-2</v>
      </c>
      <c r="BE103">
        <f t="shared" si="66"/>
        <v>3.4622977709583724E-2</v>
      </c>
      <c r="BG103">
        <f t="shared" si="67"/>
        <v>7.0929293124524409E-2</v>
      </c>
      <c r="BH103">
        <f t="shared" si="68"/>
        <v>6.9861011758519456E-2</v>
      </c>
      <c r="BI103">
        <f t="shared" si="69"/>
        <v>3.4930505879259728E-2</v>
      </c>
      <c r="BK103">
        <f t="shared" si="70"/>
        <v>9.4362570310340468E-2</v>
      </c>
      <c r="BL103">
        <f t="shared" si="71"/>
        <v>1.6928246627554332E-2</v>
      </c>
      <c r="BM103">
        <f t="shared" si="72"/>
        <v>8.4641233137771662E-3</v>
      </c>
      <c r="BO103">
        <f t="shared" si="73"/>
        <v>11.621190560734213</v>
      </c>
      <c r="BP103">
        <f t="shared" si="74"/>
        <v>6.2516664445036847</v>
      </c>
      <c r="BQ103">
        <f t="shared" si="75"/>
        <v>3.1258332222518423</v>
      </c>
      <c r="BS103">
        <f t="shared" si="76"/>
        <v>4.3333252938330959</v>
      </c>
      <c r="BT103">
        <f t="shared" si="77"/>
        <v>4.7258156262526079</v>
      </c>
      <c r="BU103">
        <f t="shared" si="78"/>
        <v>2.3629078131263039</v>
      </c>
      <c r="BX103">
        <f t="shared" si="79"/>
        <v>-1</v>
      </c>
      <c r="BY103">
        <v>186.63499999999976</v>
      </c>
      <c r="BZ103">
        <f t="shared" si="80"/>
        <v>-5.3580518123610326E-3</v>
      </c>
      <c r="CA103">
        <f t="shared" si="81"/>
        <v>-1.20245549449189E-3</v>
      </c>
      <c r="CB103">
        <f t="shared" si="82"/>
        <v>-1.4210811297246245E-3</v>
      </c>
    </row>
    <row r="104" spans="1:80" x14ac:dyDescent="0.25">
      <c r="A104" t="s">
        <v>112</v>
      </c>
      <c r="B104">
        <v>60.9</v>
      </c>
      <c r="C104">
        <v>9.0014000000000003</v>
      </c>
      <c r="D104" s="1">
        <v>2.4269999999999998E-6</v>
      </c>
      <c r="E104">
        <v>240</v>
      </c>
      <c r="G104">
        <v>0</v>
      </c>
      <c r="H104">
        <v>3</v>
      </c>
      <c r="I104">
        <v>0</v>
      </c>
      <c r="J104">
        <v>1</v>
      </c>
      <c r="K104">
        <v>2</v>
      </c>
      <c r="L104">
        <v>1</v>
      </c>
      <c r="M104" t="s">
        <v>11</v>
      </c>
      <c r="N104">
        <v>0</v>
      </c>
      <c r="O104">
        <v>5</v>
      </c>
      <c r="P104">
        <v>2</v>
      </c>
      <c r="Q104">
        <v>0</v>
      </c>
      <c r="R104">
        <v>0</v>
      </c>
      <c r="S104">
        <v>0</v>
      </c>
      <c r="T104" t="s">
        <v>11</v>
      </c>
      <c r="U104">
        <v>10</v>
      </c>
      <c r="V104">
        <v>44</v>
      </c>
      <c r="W104">
        <v>4</v>
      </c>
      <c r="X104">
        <v>6.5</v>
      </c>
      <c r="Y104">
        <v>18</v>
      </c>
      <c r="Z104">
        <v>8</v>
      </c>
      <c r="AA104" t="s">
        <v>11</v>
      </c>
      <c r="AB104">
        <v>100</v>
      </c>
      <c r="AC104">
        <f t="shared" si="43"/>
        <v>37</v>
      </c>
      <c r="AD104">
        <f t="shared" si="44"/>
        <v>166.99999999999977</v>
      </c>
      <c r="AE104">
        <f t="shared" si="45"/>
        <v>45</v>
      </c>
      <c r="AF104">
        <f t="shared" si="46"/>
        <v>93</v>
      </c>
      <c r="AG104">
        <f t="shared" si="47"/>
        <v>207.5</v>
      </c>
      <c r="AH104">
        <f t="shared" si="48"/>
        <v>187</v>
      </c>
      <c r="AI104">
        <f t="shared" si="49"/>
        <v>10</v>
      </c>
      <c r="AJ104">
        <f t="shared" si="50"/>
        <v>0.26347305389221592</v>
      </c>
      <c r="AK104">
        <f t="shared" si="51"/>
        <v>8.8888888888888892E-2</v>
      </c>
      <c r="AL104">
        <f t="shared" si="52"/>
        <v>6.9892473118279563E-2</v>
      </c>
      <c r="AM104">
        <f t="shared" si="53"/>
        <v>18</v>
      </c>
      <c r="AN104">
        <f t="shared" si="54"/>
        <v>8</v>
      </c>
      <c r="AP104">
        <f>AP103+0.02</f>
        <v>9.0109999999999584</v>
      </c>
      <c r="AQ104">
        <f t="shared" si="55"/>
        <v>7.333333333333333</v>
      </c>
      <c r="AR104">
        <f t="shared" si="56"/>
        <v>0.13269907174464482</v>
      </c>
      <c r="AS104">
        <f t="shared" si="57"/>
        <v>5.4176698293570448E-2</v>
      </c>
      <c r="AT104">
        <f t="shared" si="58"/>
        <v>2.4234332516380075E-2</v>
      </c>
      <c r="AU104">
        <f t="shared" si="59"/>
        <v>10.333333333333334</v>
      </c>
      <c r="AV104">
        <f t="shared" si="60"/>
        <v>4.166666666666667</v>
      </c>
      <c r="AW104">
        <v>0.84164838900000127</v>
      </c>
      <c r="AY104">
        <f t="shared" si="61"/>
        <v>8.7130605002955956</v>
      </c>
      <c r="AZ104">
        <f t="shared" si="62"/>
        <v>2.5166114784235822</v>
      </c>
      <c r="BA104">
        <f t="shared" si="63"/>
        <v>1.2583057392117911</v>
      </c>
      <c r="BC104">
        <f t="shared" si="64"/>
        <v>0.15766568733329403</v>
      </c>
      <c r="BD104">
        <f t="shared" si="65"/>
        <v>0.12178867075460337</v>
      </c>
      <c r="BE104">
        <f t="shared" si="66"/>
        <v>6.0894335377301684E-2</v>
      </c>
      <c r="BG104">
        <f t="shared" si="67"/>
        <v>6.4369752264291882E-2</v>
      </c>
      <c r="BH104">
        <f t="shared" si="68"/>
        <v>3.0661131731276086E-2</v>
      </c>
      <c r="BI104">
        <f t="shared" si="69"/>
        <v>1.5330565865638043E-2</v>
      </c>
      <c r="BK104">
        <f t="shared" si="70"/>
        <v>2.879389164538642E-2</v>
      </c>
      <c r="BL104">
        <f t="shared" si="71"/>
        <v>4.0426544888267163E-2</v>
      </c>
      <c r="BM104">
        <f t="shared" si="72"/>
        <v>2.0213272444133581E-2</v>
      </c>
      <c r="BO104">
        <f t="shared" si="73"/>
        <v>12.277494341325612</v>
      </c>
      <c r="BP104">
        <f t="shared" si="74"/>
        <v>8.0208062770106441</v>
      </c>
      <c r="BQ104">
        <f t="shared" si="75"/>
        <v>4.010403138505322</v>
      </c>
      <c r="BS104">
        <f t="shared" si="76"/>
        <v>4.9506025569861345</v>
      </c>
      <c r="BT104">
        <f t="shared" si="77"/>
        <v>3.4034296427770228</v>
      </c>
      <c r="BU104">
        <f t="shared" si="78"/>
        <v>1.7017148213885114</v>
      </c>
      <c r="BX104">
        <f t="shared" si="79"/>
        <v>1.3333333333333333</v>
      </c>
      <c r="BY104">
        <v>166.99999999999977</v>
      </c>
      <c r="BZ104">
        <f t="shared" si="80"/>
        <v>7.9840319361277542E-3</v>
      </c>
      <c r="CA104">
        <f t="shared" si="81"/>
        <v>3.288801367580199E-3</v>
      </c>
      <c r="CB104">
        <f t="shared" si="82"/>
        <v>3.9075716303428867E-3</v>
      </c>
    </row>
    <row r="105" spans="1:80" x14ac:dyDescent="0.25">
      <c r="A105" t="s">
        <v>113</v>
      </c>
      <c r="B105">
        <v>60.9</v>
      </c>
      <c r="C105">
        <v>7.0000999999999998</v>
      </c>
      <c r="D105" s="1">
        <v>2.3609999999999999E-6</v>
      </c>
      <c r="E105">
        <v>240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 t="s">
        <v>11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t="s">
        <v>11</v>
      </c>
      <c r="U105">
        <v>0</v>
      </c>
      <c r="V105">
        <v>0</v>
      </c>
      <c r="W105">
        <v>0</v>
      </c>
      <c r="X105">
        <v>-1</v>
      </c>
      <c r="Y105">
        <v>-0.5</v>
      </c>
      <c r="Z105">
        <v>0</v>
      </c>
      <c r="AA105" t="s">
        <v>11</v>
      </c>
      <c r="AB105">
        <v>0</v>
      </c>
      <c r="AC105">
        <v>37</v>
      </c>
      <c r="AD105">
        <v>167</v>
      </c>
      <c r="AE105">
        <v>45</v>
      </c>
      <c r="AF105">
        <v>93</v>
      </c>
      <c r="AG105">
        <v>207.5</v>
      </c>
      <c r="AH105">
        <v>187</v>
      </c>
      <c r="AI105">
        <f t="shared" si="49"/>
        <v>0</v>
      </c>
      <c r="AJ105">
        <f t="shared" si="50"/>
        <v>0</v>
      </c>
      <c r="AK105">
        <f t="shared" si="51"/>
        <v>0</v>
      </c>
      <c r="AL105">
        <f t="shared" si="52"/>
        <v>-1.0752688172043012E-2</v>
      </c>
      <c r="AM105">
        <f t="shared" si="53"/>
        <v>-0.5</v>
      </c>
      <c r="AN105">
        <f t="shared" si="54"/>
        <v>0</v>
      </c>
      <c r="BX105">
        <f t="shared" si="79"/>
        <v>0</v>
      </c>
      <c r="BY105">
        <v>167</v>
      </c>
      <c r="BZ105">
        <f t="shared" si="80"/>
        <v>0</v>
      </c>
    </row>
    <row r="106" spans="1:80" x14ac:dyDescent="0.25">
      <c r="A106" t="s">
        <v>114</v>
      </c>
      <c r="B106">
        <v>60.9</v>
      </c>
      <c r="C106">
        <v>7.0180999999999996</v>
      </c>
      <c r="D106" s="1">
        <v>2.9340000000000002E-6</v>
      </c>
      <c r="E106">
        <v>240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 t="s">
        <v>11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 t="s">
        <v>11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1</v>
      </c>
      <c r="AA106" t="s">
        <v>11</v>
      </c>
      <c r="AB106">
        <v>1</v>
      </c>
      <c r="AC106">
        <v>37</v>
      </c>
      <c r="AD106">
        <v>167</v>
      </c>
      <c r="AE106">
        <v>45</v>
      </c>
      <c r="AF106">
        <v>93</v>
      </c>
      <c r="AG106">
        <v>207.5</v>
      </c>
      <c r="AH106">
        <v>187</v>
      </c>
      <c r="AI106">
        <f t="shared" si="49"/>
        <v>0</v>
      </c>
      <c r="AJ106">
        <f t="shared" si="50"/>
        <v>0</v>
      </c>
      <c r="AK106">
        <f t="shared" si="51"/>
        <v>0</v>
      </c>
      <c r="AL106">
        <f t="shared" si="52"/>
        <v>0</v>
      </c>
      <c r="AM106">
        <f t="shared" si="53"/>
        <v>0</v>
      </c>
      <c r="AN106">
        <f t="shared" si="54"/>
        <v>1</v>
      </c>
      <c r="BX106">
        <f t="shared" si="79"/>
        <v>0</v>
      </c>
      <c r="BY106">
        <v>167</v>
      </c>
      <c r="BZ106">
        <f t="shared" si="80"/>
        <v>0</v>
      </c>
    </row>
    <row r="107" spans="1:80" x14ac:dyDescent="0.25">
      <c r="A107" t="s">
        <v>115</v>
      </c>
      <c r="B107">
        <v>60.9</v>
      </c>
      <c r="C107">
        <v>7.0399000000000003</v>
      </c>
      <c r="D107" s="1">
        <v>2.3240000000000001E-6</v>
      </c>
      <c r="E107">
        <v>240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 t="s">
        <v>11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t="s">
        <v>11</v>
      </c>
      <c r="U107">
        <v>0</v>
      </c>
      <c r="V107">
        <v>0</v>
      </c>
      <c r="W107">
        <v>0</v>
      </c>
      <c r="X107">
        <v>0</v>
      </c>
      <c r="Y107">
        <v>1</v>
      </c>
      <c r="Z107">
        <v>0</v>
      </c>
      <c r="AA107" t="s">
        <v>11</v>
      </c>
      <c r="AB107">
        <v>2</v>
      </c>
      <c r="AC107">
        <v>37</v>
      </c>
      <c r="AD107">
        <v>167</v>
      </c>
      <c r="AE107">
        <v>45</v>
      </c>
      <c r="AF107">
        <v>93</v>
      </c>
      <c r="AG107">
        <v>207.5</v>
      </c>
      <c r="AH107">
        <v>187</v>
      </c>
      <c r="AI107">
        <f t="shared" si="49"/>
        <v>0</v>
      </c>
      <c r="AJ107">
        <f t="shared" si="50"/>
        <v>0</v>
      </c>
      <c r="AK107">
        <f t="shared" si="51"/>
        <v>0</v>
      </c>
      <c r="AL107">
        <f t="shared" si="52"/>
        <v>0</v>
      </c>
      <c r="AM107">
        <f t="shared" si="53"/>
        <v>1</v>
      </c>
      <c r="AN107">
        <f t="shared" si="54"/>
        <v>0</v>
      </c>
      <c r="BX107">
        <f t="shared" si="79"/>
        <v>0</v>
      </c>
      <c r="BY107">
        <v>167</v>
      </c>
      <c r="BZ107">
        <f t="shared" si="80"/>
        <v>0</v>
      </c>
    </row>
    <row r="108" spans="1:80" x14ac:dyDescent="0.25">
      <c r="A108" t="s">
        <v>116</v>
      </c>
      <c r="B108">
        <v>60</v>
      </c>
      <c r="C108">
        <v>7.0594999999999999</v>
      </c>
      <c r="D108" s="1">
        <v>2.0140000000000001E-6</v>
      </c>
      <c r="E108">
        <v>240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0</v>
      </c>
      <c r="M108" t="s">
        <v>11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t="s">
        <v>11</v>
      </c>
      <c r="U108">
        <v>1</v>
      </c>
      <c r="V108">
        <v>0</v>
      </c>
      <c r="W108">
        <v>0</v>
      </c>
      <c r="X108">
        <v>0</v>
      </c>
      <c r="Y108">
        <v>0</v>
      </c>
      <c r="Z108">
        <v>0</v>
      </c>
      <c r="AA108" t="s">
        <v>11</v>
      </c>
      <c r="AB108">
        <v>3</v>
      </c>
      <c r="AC108">
        <v>37</v>
      </c>
      <c r="AD108">
        <v>167</v>
      </c>
      <c r="AE108">
        <v>45</v>
      </c>
      <c r="AF108">
        <v>93</v>
      </c>
      <c r="AG108">
        <v>207.5</v>
      </c>
      <c r="AH108">
        <v>187</v>
      </c>
      <c r="AI108">
        <f t="shared" si="49"/>
        <v>1</v>
      </c>
      <c r="AJ108">
        <f t="shared" si="50"/>
        <v>0</v>
      </c>
      <c r="AK108">
        <f t="shared" si="51"/>
        <v>0</v>
      </c>
      <c r="AL108">
        <f t="shared" si="52"/>
        <v>0</v>
      </c>
      <c r="AM108">
        <f t="shared" si="53"/>
        <v>0</v>
      </c>
      <c r="AN108">
        <f t="shared" si="54"/>
        <v>0</v>
      </c>
      <c r="BX108">
        <f t="shared" si="79"/>
        <v>0</v>
      </c>
      <c r="BY108">
        <v>167</v>
      </c>
      <c r="BZ108">
        <f t="shared" si="80"/>
        <v>0</v>
      </c>
    </row>
    <row r="109" spans="1:80" x14ac:dyDescent="0.25">
      <c r="A109" t="s">
        <v>117</v>
      </c>
      <c r="B109">
        <v>60.9</v>
      </c>
      <c r="C109">
        <v>7.0801999999999996</v>
      </c>
      <c r="D109" s="1">
        <v>2.9380000000000001E-6</v>
      </c>
      <c r="E109">
        <v>240</v>
      </c>
      <c r="G109">
        <v>0</v>
      </c>
      <c r="H109">
        <v>1</v>
      </c>
      <c r="I109">
        <v>0</v>
      </c>
      <c r="J109">
        <v>1</v>
      </c>
      <c r="K109">
        <v>1</v>
      </c>
      <c r="L109">
        <v>0</v>
      </c>
      <c r="M109" t="s">
        <v>11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 t="s">
        <v>11</v>
      </c>
      <c r="U109">
        <v>0</v>
      </c>
      <c r="V109">
        <v>1</v>
      </c>
      <c r="W109">
        <v>0</v>
      </c>
      <c r="X109">
        <v>1</v>
      </c>
      <c r="Y109">
        <v>1</v>
      </c>
      <c r="Z109">
        <v>0</v>
      </c>
      <c r="AA109" t="s">
        <v>11</v>
      </c>
      <c r="AB109">
        <v>4</v>
      </c>
      <c r="AC109">
        <v>37</v>
      </c>
      <c r="AD109">
        <v>167</v>
      </c>
      <c r="AE109">
        <v>45</v>
      </c>
      <c r="AF109">
        <v>93</v>
      </c>
      <c r="AG109">
        <v>207.5</v>
      </c>
      <c r="AH109">
        <v>187</v>
      </c>
      <c r="AI109">
        <f t="shared" si="49"/>
        <v>0</v>
      </c>
      <c r="AJ109">
        <f t="shared" si="50"/>
        <v>5.9880239520958087E-3</v>
      </c>
      <c r="AK109">
        <f t="shared" si="51"/>
        <v>0</v>
      </c>
      <c r="AL109">
        <f t="shared" si="52"/>
        <v>1.0752688172043012E-2</v>
      </c>
      <c r="AM109">
        <f t="shared" si="53"/>
        <v>1</v>
      </c>
      <c r="AN109">
        <f t="shared" si="54"/>
        <v>0</v>
      </c>
      <c r="BX109">
        <f t="shared" si="79"/>
        <v>1</v>
      </c>
      <c r="BY109">
        <v>167</v>
      </c>
      <c r="BZ109">
        <f t="shared" si="80"/>
        <v>5.9880239520958087E-3</v>
      </c>
    </row>
    <row r="110" spans="1:80" x14ac:dyDescent="0.25">
      <c r="A110" t="s">
        <v>118</v>
      </c>
      <c r="B110">
        <v>60.9</v>
      </c>
      <c r="C110">
        <v>7.1009000000000002</v>
      </c>
      <c r="D110" s="1">
        <v>2.9390000000000002E-6</v>
      </c>
      <c r="E110">
        <v>240</v>
      </c>
      <c r="G110">
        <v>1</v>
      </c>
      <c r="H110">
        <v>1</v>
      </c>
      <c r="I110">
        <v>0</v>
      </c>
      <c r="J110">
        <v>0</v>
      </c>
      <c r="K110">
        <v>0</v>
      </c>
      <c r="L110">
        <v>0</v>
      </c>
      <c r="M110" t="s">
        <v>11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 t="s">
        <v>11</v>
      </c>
      <c r="U110">
        <v>1</v>
      </c>
      <c r="V110">
        <v>1</v>
      </c>
      <c r="W110">
        <v>0</v>
      </c>
      <c r="X110">
        <v>0</v>
      </c>
      <c r="Y110">
        <v>0</v>
      </c>
      <c r="Z110">
        <v>0</v>
      </c>
      <c r="AA110" t="s">
        <v>11</v>
      </c>
      <c r="AB110">
        <v>5</v>
      </c>
      <c r="AC110">
        <v>37</v>
      </c>
      <c r="AD110">
        <v>167</v>
      </c>
      <c r="AE110">
        <v>45</v>
      </c>
      <c r="AF110">
        <v>93</v>
      </c>
      <c r="AG110">
        <v>207.5</v>
      </c>
      <c r="AH110">
        <v>187</v>
      </c>
      <c r="AI110">
        <f t="shared" si="49"/>
        <v>1</v>
      </c>
      <c r="AJ110">
        <f t="shared" si="50"/>
        <v>5.9880239520958087E-3</v>
      </c>
      <c r="AK110">
        <f t="shared" si="51"/>
        <v>0</v>
      </c>
      <c r="AL110">
        <f t="shared" si="52"/>
        <v>0</v>
      </c>
      <c r="AM110">
        <f t="shared" si="53"/>
        <v>0</v>
      </c>
      <c r="AN110">
        <f t="shared" si="54"/>
        <v>0</v>
      </c>
      <c r="BX110">
        <f t="shared" si="79"/>
        <v>1</v>
      </c>
      <c r="BY110">
        <v>167</v>
      </c>
      <c r="BZ110">
        <f t="shared" si="80"/>
        <v>5.9880239520958087E-3</v>
      </c>
    </row>
    <row r="111" spans="1:80" x14ac:dyDescent="0.25">
      <c r="A111" t="s">
        <v>119</v>
      </c>
      <c r="B111">
        <v>60</v>
      </c>
      <c r="C111">
        <v>7.1224999999999996</v>
      </c>
      <c r="D111" s="1">
        <v>2.9349999999999999E-6</v>
      </c>
      <c r="E111">
        <v>240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0</v>
      </c>
      <c r="M111" t="s">
        <v>11</v>
      </c>
      <c r="N111">
        <v>0</v>
      </c>
      <c r="O111">
        <v>1</v>
      </c>
      <c r="P111">
        <v>0</v>
      </c>
      <c r="Q111">
        <v>0</v>
      </c>
      <c r="R111">
        <v>1</v>
      </c>
      <c r="S111">
        <v>0</v>
      </c>
      <c r="T111" t="s">
        <v>11</v>
      </c>
      <c r="U111">
        <v>0</v>
      </c>
      <c r="V111">
        <v>2</v>
      </c>
      <c r="W111">
        <v>0</v>
      </c>
      <c r="X111">
        <v>1</v>
      </c>
      <c r="Y111">
        <v>1</v>
      </c>
      <c r="Z111">
        <v>0</v>
      </c>
      <c r="AA111" t="s">
        <v>11</v>
      </c>
      <c r="AB111">
        <v>6</v>
      </c>
      <c r="AC111">
        <v>37</v>
      </c>
      <c r="AD111">
        <v>167</v>
      </c>
      <c r="AE111">
        <v>45</v>
      </c>
      <c r="AF111">
        <v>93</v>
      </c>
      <c r="AG111">
        <v>207.5</v>
      </c>
      <c r="AH111">
        <v>187</v>
      </c>
      <c r="AI111">
        <f t="shared" si="49"/>
        <v>0</v>
      </c>
      <c r="AJ111">
        <f t="shared" si="50"/>
        <v>1.1976047904191617E-2</v>
      </c>
      <c r="AK111">
        <f t="shared" si="51"/>
        <v>0</v>
      </c>
      <c r="AL111">
        <f t="shared" si="52"/>
        <v>1.0752688172043012E-2</v>
      </c>
      <c r="AM111">
        <f t="shared" si="53"/>
        <v>1</v>
      </c>
      <c r="AN111">
        <f t="shared" si="54"/>
        <v>0</v>
      </c>
      <c r="BX111">
        <f t="shared" si="79"/>
        <v>0.66666666666666674</v>
      </c>
      <c r="BY111">
        <v>167</v>
      </c>
      <c r="BZ111">
        <f t="shared" si="80"/>
        <v>3.9920159680638728E-3</v>
      </c>
    </row>
    <row r="112" spans="1:80" x14ac:dyDescent="0.25">
      <c r="A112" t="s">
        <v>120</v>
      </c>
      <c r="B112">
        <v>60.9</v>
      </c>
      <c r="C112">
        <v>7.1393000000000004</v>
      </c>
      <c r="D112" s="1">
        <v>2.3939999999999999E-6</v>
      </c>
      <c r="E112">
        <v>240</v>
      </c>
      <c r="G112">
        <v>0</v>
      </c>
      <c r="H112">
        <v>3</v>
      </c>
      <c r="I112">
        <v>0</v>
      </c>
      <c r="J112">
        <v>0</v>
      </c>
      <c r="K112">
        <v>0</v>
      </c>
      <c r="L112">
        <v>0</v>
      </c>
      <c r="M112" t="s">
        <v>11</v>
      </c>
      <c r="N112">
        <v>1</v>
      </c>
      <c r="O112">
        <v>0</v>
      </c>
      <c r="P112">
        <v>0</v>
      </c>
      <c r="Q112">
        <v>1</v>
      </c>
      <c r="R112">
        <v>0</v>
      </c>
      <c r="S112">
        <v>0</v>
      </c>
      <c r="T112" t="s">
        <v>11</v>
      </c>
      <c r="U112">
        <v>1</v>
      </c>
      <c r="V112">
        <v>3</v>
      </c>
      <c r="W112">
        <v>0</v>
      </c>
      <c r="X112">
        <v>1</v>
      </c>
      <c r="Y112">
        <v>0</v>
      </c>
      <c r="Z112">
        <v>0</v>
      </c>
      <c r="AA112" t="s">
        <v>11</v>
      </c>
      <c r="AB112">
        <v>7</v>
      </c>
      <c r="AC112">
        <v>37</v>
      </c>
      <c r="AD112">
        <v>167</v>
      </c>
      <c r="AE112">
        <v>45</v>
      </c>
      <c r="AF112">
        <v>93</v>
      </c>
      <c r="AG112">
        <v>207.5</v>
      </c>
      <c r="AH112">
        <v>187</v>
      </c>
      <c r="AI112">
        <f t="shared" si="49"/>
        <v>1</v>
      </c>
      <c r="AJ112">
        <f t="shared" si="50"/>
        <v>1.7964071856287425E-2</v>
      </c>
      <c r="AK112">
        <f t="shared" si="51"/>
        <v>0</v>
      </c>
      <c r="AL112">
        <f t="shared" si="52"/>
        <v>1.0752688172043012E-2</v>
      </c>
      <c r="AM112">
        <f t="shared" si="53"/>
        <v>0</v>
      </c>
      <c r="AN112">
        <f t="shared" si="54"/>
        <v>0</v>
      </c>
      <c r="BX112">
        <f t="shared" si="79"/>
        <v>3</v>
      </c>
      <c r="BY112">
        <v>167</v>
      </c>
      <c r="BZ112">
        <f t="shared" si="80"/>
        <v>1.7964071856287425E-2</v>
      </c>
    </row>
    <row r="113" spans="1:78" x14ac:dyDescent="0.25">
      <c r="A113" t="s">
        <v>121</v>
      </c>
      <c r="B113">
        <v>60</v>
      </c>
      <c r="C113">
        <v>7.1622000000000003</v>
      </c>
      <c r="D113" s="1">
        <v>2.125E-6</v>
      </c>
      <c r="E113">
        <v>240</v>
      </c>
      <c r="G113">
        <v>1</v>
      </c>
      <c r="H113">
        <v>2</v>
      </c>
      <c r="I113">
        <v>0</v>
      </c>
      <c r="J113">
        <v>0</v>
      </c>
      <c r="K113">
        <v>0</v>
      </c>
      <c r="L113">
        <v>1</v>
      </c>
      <c r="M113" t="s">
        <v>11</v>
      </c>
      <c r="N113">
        <v>1</v>
      </c>
      <c r="O113">
        <v>2</v>
      </c>
      <c r="P113">
        <v>0</v>
      </c>
      <c r="Q113">
        <v>0</v>
      </c>
      <c r="R113">
        <v>0</v>
      </c>
      <c r="S113">
        <v>0</v>
      </c>
      <c r="T113" t="s">
        <v>11</v>
      </c>
      <c r="U113">
        <v>2</v>
      </c>
      <c r="V113">
        <v>4</v>
      </c>
      <c r="W113">
        <v>1</v>
      </c>
      <c r="X113">
        <v>0</v>
      </c>
      <c r="Y113">
        <v>0</v>
      </c>
      <c r="Z113">
        <v>1</v>
      </c>
      <c r="AA113" t="s">
        <v>11</v>
      </c>
      <c r="AB113">
        <v>8</v>
      </c>
      <c r="AC113">
        <v>37</v>
      </c>
      <c r="AD113">
        <v>167</v>
      </c>
      <c r="AE113">
        <v>45</v>
      </c>
      <c r="AF113">
        <v>93</v>
      </c>
      <c r="AG113">
        <v>207.5</v>
      </c>
      <c r="AH113">
        <v>187</v>
      </c>
      <c r="AI113">
        <f t="shared" si="49"/>
        <v>2</v>
      </c>
      <c r="AJ113">
        <f t="shared" si="50"/>
        <v>2.3952095808383235E-2</v>
      </c>
      <c r="AK113">
        <f t="shared" si="51"/>
        <v>2.2222222222222223E-2</v>
      </c>
      <c r="AL113">
        <f t="shared" si="52"/>
        <v>0</v>
      </c>
      <c r="AM113">
        <f t="shared" si="53"/>
        <v>0</v>
      </c>
      <c r="AN113">
        <f t="shared" si="54"/>
        <v>1</v>
      </c>
      <c r="BX113">
        <f t="shared" si="79"/>
        <v>1.3333333333333335</v>
      </c>
      <c r="BY113">
        <v>167</v>
      </c>
      <c r="BZ113">
        <f t="shared" si="80"/>
        <v>7.9840319361277456E-3</v>
      </c>
    </row>
    <row r="114" spans="1:78" x14ac:dyDescent="0.25">
      <c r="A114" t="s">
        <v>122</v>
      </c>
      <c r="B114">
        <v>60.9</v>
      </c>
      <c r="C114">
        <v>7.1813000000000002</v>
      </c>
      <c r="D114" s="1">
        <v>2.9450000000000002E-6</v>
      </c>
      <c r="E114">
        <v>240</v>
      </c>
      <c r="G114">
        <v>2</v>
      </c>
      <c r="H114">
        <v>1</v>
      </c>
      <c r="I114">
        <v>0</v>
      </c>
      <c r="J114">
        <v>0</v>
      </c>
      <c r="K114">
        <v>2</v>
      </c>
      <c r="L114">
        <v>0</v>
      </c>
      <c r="M114" t="s">
        <v>11</v>
      </c>
      <c r="N114">
        <v>0</v>
      </c>
      <c r="O114">
        <v>1</v>
      </c>
      <c r="P114">
        <v>0</v>
      </c>
      <c r="Q114">
        <v>0</v>
      </c>
      <c r="R114">
        <v>1</v>
      </c>
      <c r="S114">
        <v>0</v>
      </c>
      <c r="T114" t="s">
        <v>11</v>
      </c>
      <c r="U114">
        <v>4</v>
      </c>
      <c r="V114">
        <v>2</v>
      </c>
      <c r="W114">
        <v>0</v>
      </c>
      <c r="X114">
        <v>0</v>
      </c>
      <c r="Y114">
        <v>3</v>
      </c>
      <c r="Z114">
        <v>0</v>
      </c>
      <c r="AA114" t="s">
        <v>11</v>
      </c>
      <c r="AB114">
        <v>9</v>
      </c>
      <c r="AC114">
        <v>37</v>
      </c>
      <c r="AD114">
        <v>167</v>
      </c>
      <c r="AE114">
        <v>45</v>
      </c>
      <c r="AF114">
        <v>93</v>
      </c>
      <c r="AG114">
        <v>207.5</v>
      </c>
      <c r="AH114">
        <v>187</v>
      </c>
      <c r="AI114">
        <f t="shared" si="49"/>
        <v>4</v>
      </c>
      <c r="AJ114">
        <f t="shared" si="50"/>
        <v>1.1976047904191617E-2</v>
      </c>
      <c r="AK114">
        <f t="shared" si="51"/>
        <v>0</v>
      </c>
      <c r="AL114">
        <f t="shared" si="52"/>
        <v>0</v>
      </c>
      <c r="AM114">
        <f t="shared" si="53"/>
        <v>3</v>
      </c>
      <c r="AN114">
        <f t="shared" si="54"/>
        <v>0</v>
      </c>
      <c r="BX114">
        <f t="shared" si="79"/>
        <v>0.66666666666666674</v>
      </c>
      <c r="BY114">
        <v>167</v>
      </c>
      <c r="BZ114">
        <f t="shared" si="80"/>
        <v>3.9920159680638728E-3</v>
      </c>
    </row>
    <row r="115" spans="1:78" x14ac:dyDescent="0.25">
      <c r="A115" t="s">
        <v>123</v>
      </c>
      <c r="B115">
        <v>60.9</v>
      </c>
      <c r="C115">
        <v>7.2000999999999999</v>
      </c>
      <c r="D115" s="1">
        <v>2.1629999999999999E-6</v>
      </c>
      <c r="E115">
        <v>240</v>
      </c>
      <c r="G115">
        <v>1</v>
      </c>
      <c r="H115">
        <v>1</v>
      </c>
      <c r="I115">
        <v>0</v>
      </c>
      <c r="J115">
        <v>0</v>
      </c>
      <c r="K115">
        <v>0</v>
      </c>
      <c r="L115">
        <v>0</v>
      </c>
      <c r="M115" t="s">
        <v>11</v>
      </c>
      <c r="N115">
        <v>1</v>
      </c>
      <c r="O115">
        <v>2</v>
      </c>
      <c r="P115">
        <v>0</v>
      </c>
      <c r="Q115">
        <v>0</v>
      </c>
      <c r="R115">
        <v>0</v>
      </c>
      <c r="S115">
        <v>0</v>
      </c>
      <c r="T115" t="s">
        <v>11</v>
      </c>
      <c r="U115">
        <v>2</v>
      </c>
      <c r="V115">
        <v>3</v>
      </c>
      <c r="W115">
        <v>0</v>
      </c>
      <c r="X115">
        <v>3</v>
      </c>
      <c r="Y115">
        <v>1</v>
      </c>
      <c r="Z115">
        <v>0</v>
      </c>
      <c r="AA115" t="s">
        <v>11</v>
      </c>
      <c r="AB115">
        <v>10</v>
      </c>
      <c r="AC115">
        <v>37</v>
      </c>
      <c r="AD115">
        <v>167</v>
      </c>
      <c r="AE115">
        <v>45</v>
      </c>
      <c r="AF115">
        <v>93</v>
      </c>
      <c r="AG115">
        <v>207.5</v>
      </c>
      <c r="AH115">
        <v>187</v>
      </c>
      <c r="AI115">
        <f t="shared" si="49"/>
        <v>2</v>
      </c>
      <c r="AJ115">
        <f t="shared" si="50"/>
        <v>1.7964071856287425E-2</v>
      </c>
      <c r="AK115">
        <f t="shared" si="51"/>
        <v>0</v>
      </c>
      <c r="AL115">
        <f t="shared" si="52"/>
        <v>3.2258064516129031E-2</v>
      </c>
      <c r="AM115">
        <f t="shared" si="53"/>
        <v>1</v>
      </c>
      <c r="AN115">
        <f t="shared" si="54"/>
        <v>0</v>
      </c>
      <c r="BX115">
        <f t="shared" si="79"/>
        <v>0.33333333333333337</v>
      </c>
      <c r="BY115">
        <v>167</v>
      </c>
      <c r="BZ115">
        <f t="shared" si="80"/>
        <v>1.9960079840319364E-3</v>
      </c>
    </row>
    <row r="116" spans="1:78" x14ac:dyDescent="0.25">
      <c r="A116" t="s">
        <v>124</v>
      </c>
      <c r="B116">
        <v>60.9</v>
      </c>
      <c r="C116">
        <v>7.2199</v>
      </c>
      <c r="D116" s="1">
        <v>2.9079999999999999E-6</v>
      </c>
      <c r="E116">
        <v>240</v>
      </c>
      <c r="G116">
        <v>2</v>
      </c>
      <c r="H116">
        <v>2</v>
      </c>
      <c r="I116">
        <v>1</v>
      </c>
      <c r="J116">
        <v>0</v>
      </c>
      <c r="K116">
        <v>1</v>
      </c>
      <c r="L116">
        <v>1</v>
      </c>
      <c r="M116" t="s">
        <v>11</v>
      </c>
      <c r="N116">
        <v>0</v>
      </c>
      <c r="O116">
        <v>3</v>
      </c>
      <c r="P116">
        <v>2</v>
      </c>
      <c r="Q116">
        <v>0</v>
      </c>
      <c r="R116">
        <v>1</v>
      </c>
      <c r="S116">
        <v>0</v>
      </c>
      <c r="T116" t="s">
        <v>11</v>
      </c>
      <c r="U116">
        <v>2</v>
      </c>
      <c r="V116">
        <v>8</v>
      </c>
      <c r="W116">
        <v>3</v>
      </c>
      <c r="X116">
        <v>1</v>
      </c>
      <c r="Y116">
        <v>2</v>
      </c>
      <c r="Z116">
        <v>1</v>
      </c>
      <c r="AA116" t="s">
        <v>11</v>
      </c>
      <c r="AB116">
        <v>11</v>
      </c>
      <c r="AC116">
        <v>37</v>
      </c>
      <c r="AD116">
        <v>167</v>
      </c>
      <c r="AE116">
        <v>45</v>
      </c>
      <c r="AF116">
        <v>93</v>
      </c>
      <c r="AG116">
        <v>207.5</v>
      </c>
      <c r="AH116">
        <v>187</v>
      </c>
      <c r="AI116">
        <f t="shared" si="49"/>
        <v>2</v>
      </c>
      <c r="AJ116">
        <f t="shared" si="50"/>
        <v>4.790419161676647E-2</v>
      </c>
      <c r="AK116">
        <f t="shared" si="51"/>
        <v>6.6666666666666666E-2</v>
      </c>
      <c r="AL116">
        <f t="shared" si="52"/>
        <v>1.0752688172043012E-2</v>
      </c>
      <c r="AM116">
        <f t="shared" si="53"/>
        <v>2</v>
      </c>
      <c r="AN116">
        <f t="shared" si="54"/>
        <v>1</v>
      </c>
      <c r="BX116">
        <f t="shared" si="79"/>
        <v>1</v>
      </c>
      <c r="BY116">
        <v>167</v>
      </c>
      <c r="BZ116">
        <f t="shared" si="80"/>
        <v>5.9880239520958087E-3</v>
      </c>
    </row>
    <row r="117" spans="1:78" x14ac:dyDescent="0.25">
      <c r="A117" t="s">
        <v>125</v>
      </c>
      <c r="B117">
        <v>60.9</v>
      </c>
      <c r="C117">
        <v>7.2426000000000004</v>
      </c>
      <c r="D117" s="1">
        <v>2.4760000000000001E-6</v>
      </c>
      <c r="E117">
        <v>240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0</v>
      </c>
      <c r="M117" t="s">
        <v>11</v>
      </c>
      <c r="N117">
        <v>1</v>
      </c>
      <c r="O117">
        <v>2</v>
      </c>
      <c r="P117">
        <v>1</v>
      </c>
      <c r="Q117">
        <v>0</v>
      </c>
      <c r="R117">
        <v>0</v>
      </c>
      <c r="S117">
        <v>1</v>
      </c>
      <c r="T117" t="s">
        <v>11</v>
      </c>
      <c r="U117">
        <v>2</v>
      </c>
      <c r="V117">
        <v>4</v>
      </c>
      <c r="W117">
        <v>1</v>
      </c>
      <c r="X117">
        <v>-0.5</v>
      </c>
      <c r="Y117">
        <v>1</v>
      </c>
      <c r="Z117">
        <v>1</v>
      </c>
      <c r="AA117" t="s">
        <v>11</v>
      </c>
      <c r="AB117">
        <v>12</v>
      </c>
      <c r="AC117">
        <v>37</v>
      </c>
      <c r="AD117">
        <v>167</v>
      </c>
      <c r="AE117">
        <v>45</v>
      </c>
      <c r="AF117">
        <v>93</v>
      </c>
      <c r="AG117">
        <v>207.5</v>
      </c>
      <c r="AH117">
        <v>187</v>
      </c>
      <c r="AI117">
        <f t="shared" si="49"/>
        <v>2</v>
      </c>
      <c r="AJ117">
        <f t="shared" si="50"/>
        <v>2.3952095808383235E-2</v>
      </c>
      <c r="AK117">
        <f t="shared" si="51"/>
        <v>2.2222222222222223E-2</v>
      </c>
      <c r="AL117">
        <f t="shared" si="52"/>
        <v>-5.3763440860215058E-3</v>
      </c>
      <c r="AM117">
        <f t="shared" si="53"/>
        <v>1</v>
      </c>
      <c r="AN117">
        <f t="shared" si="54"/>
        <v>1</v>
      </c>
      <c r="BX117">
        <f t="shared" si="79"/>
        <v>0.33333333333333337</v>
      </c>
      <c r="BY117">
        <v>167</v>
      </c>
      <c r="BZ117">
        <f t="shared" si="80"/>
        <v>1.9960079840319364E-3</v>
      </c>
    </row>
    <row r="118" spans="1:78" x14ac:dyDescent="0.25">
      <c r="A118" t="s">
        <v>126</v>
      </c>
      <c r="B118">
        <v>60.9</v>
      </c>
      <c r="C118">
        <v>7.2606000000000002</v>
      </c>
      <c r="D118" s="1">
        <v>2.9469999999999999E-6</v>
      </c>
      <c r="E118">
        <v>240</v>
      </c>
      <c r="G118">
        <v>0</v>
      </c>
      <c r="H118">
        <v>1</v>
      </c>
      <c r="I118">
        <v>0</v>
      </c>
      <c r="J118">
        <v>0</v>
      </c>
      <c r="K118">
        <v>1</v>
      </c>
      <c r="L118">
        <v>0</v>
      </c>
      <c r="M118" t="s">
        <v>11</v>
      </c>
      <c r="N118">
        <v>2</v>
      </c>
      <c r="O118">
        <v>2</v>
      </c>
      <c r="P118">
        <v>0</v>
      </c>
      <c r="Q118">
        <v>0</v>
      </c>
      <c r="R118">
        <v>1</v>
      </c>
      <c r="S118">
        <v>1</v>
      </c>
      <c r="T118" t="s">
        <v>11</v>
      </c>
      <c r="U118">
        <v>4</v>
      </c>
      <c r="V118">
        <v>6</v>
      </c>
      <c r="W118">
        <v>0</v>
      </c>
      <c r="X118">
        <v>0.5</v>
      </c>
      <c r="Y118">
        <v>2</v>
      </c>
      <c r="Z118">
        <v>1</v>
      </c>
      <c r="AA118" t="s">
        <v>11</v>
      </c>
      <c r="AB118">
        <v>13</v>
      </c>
      <c r="AC118">
        <v>37</v>
      </c>
      <c r="AD118">
        <v>167</v>
      </c>
      <c r="AE118">
        <v>45</v>
      </c>
      <c r="AF118">
        <v>93</v>
      </c>
      <c r="AG118">
        <v>207.5</v>
      </c>
      <c r="AH118">
        <v>187</v>
      </c>
      <c r="AI118">
        <f t="shared" si="49"/>
        <v>4</v>
      </c>
      <c r="AJ118">
        <f t="shared" si="50"/>
        <v>3.5928143712574849E-2</v>
      </c>
      <c r="AK118">
        <f t="shared" si="51"/>
        <v>0</v>
      </c>
      <c r="AL118">
        <f t="shared" si="52"/>
        <v>5.3763440860215058E-3</v>
      </c>
      <c r="AM118">
        <f t="shared" si="53"/>
        <v>2</v>
      </c>
      <c r="AN118">
        <f t="shared" si="54"/>
        <v>1</v>
      </c>
      <c r="BX118">
        <f t="shared" si="79"/>
        <v>0.33333333333333337</v>
      </c>
      <c r="BY118">
        <v>167</v>
      </c>
      <c r="BZ118">
        <f t="shared" si="80"/>
        <v>1.9960079840319364E-3</v>
      </c>
    </row>
    <row r="119" spans="1:78" x14ac:dyDescent="0.25">
      <c r="A119" t="s">
        <v>127</v>
      </c>
      <c r="B119">
        <v>60.9</v>
      </c>
      <c r="C119">
        <v>7.2808999999999999</v>
      </c>
      <c r="D119" s="1">
        <v>2.0109999999999999E-6</v>
      </c>
      <c r="E119">
        <v>240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0</v>
      </c>
      <c r="M119" t="s">
        <v>11</v>
      </c>
      <c r="N119">
        <v>0</v>
      </c>
      <c r="O119">
        <v>1</v>
      </c>
      <c r="P119">
        <v>0</v>
      </c>
      <c r="Q119">
        <v>0</v>
      </c>
      <c r="R119">
        <v>1</v>
      </c>
      <c r="S119">
        <v>0</v>
      </c>
      <c r="T119" t="s">
        <v>11</v>
      </c>
      <c r="U119">
        <v>1</v>
      </c>
      <c r="V119">
        <v>8</v>
      </c>
      <c r="W119">
        <v>0</v>
      </c>
      <c r="X119">
        <v>0</v>
      </c>
      <c r="Y119">
        <v>2</v>
      </c>
      <c r="Z119">
        <v>0</v>
      </c>
      <c r="AA119" t="s">
        <v>11</v>
      </c>
      <c r="AB119">
        <v>14</v>
      </c>
      <c r="AC119">
        <v>37</v>
      </c>
      <c r="AD119">
        <v>167</v>
      </c>
      <c r="AE119">
        <v>45</v>
      </c>
      <c r="AF119">
        <v>93</v>
      </c>
      <c r="AG119">
        <v>207.5</v>
      </c>
      <c r="AH119">
        <v>187</v>
      </c>
      <c r="AI119">
        <f t="shared" si="49"/>
        <v>1</v>
      </c>
      <c r="AJ119">
        <f t="shared" si="50"/>
        <v>4.790419161676647E-2</v>
      </c>
      <c r="AK119">
        <f t="shared" si="51"/>
        <v>0</v>
      </c>
      <c r="AL119">
        <f t="shared" si="52"/>
        <v>0</v>
      </c>
      <c r="AM119">
        <f t="shared" si="53"/>
        <v>2</v>
      </c>
      <c r="AN119">
        <f t="shared" si="54"/>
        <v>0</v>
      </c>
      <c r="BX119">
        <f t="shared" si="79"/>
        <v>0.66666666666666674</v>
      </c>
      <c r="BY119">
        <v>167</v>
      </c>
      <c r="BZ119">
        <f t="shared" si="80"/>
        <v>3.9920159680638728E-3</v>
      </c>
    </row>
    <row r="120" spans="1:78" x14ac:dyDescent="0.25">
      <c r="A120" t="s">
        <v>128</v>
      </c>
      <c r="B120">
        <v>60</v>
      </c>
      <c r="C120">
        <v>7.2991999999999999</v>
      </c>
      <c r="D120" s="1">
        <v>2.9170000000000002E-6</v>
      </c>
      <c r="E120">
        <v>240</v>
      </c>
      <c r="G120">
        <v>1</v>
      </c>
      <c r="H120">
        <v>1</v>
      </c>
      <c r="I120">
        <v>0</v>
      </c>
      <c r="J120">
        <v>0</v>
      </c>
      <c r="K120">
        <v>0</v>
      </c>
      <c r="L120">
        <v>0</v>
      </c>
      <c r="M120" t="s">
        <v>11</v>
      </c>
      <c r="N120">
        <v>0</v>
      </c>
      <c r="O120">
        <v>4</v>
      </c>
      <c r="P120">
        <v>0</v>
      </c>
      <c r="Q120">
        <v>0</v>
      </c>
      <c r="R120">
        <v>3</v>
      </c>
      <c r="S120">
        <v>1</v>
      </c>
      <c r="T120" t="s">
        <v>11</v>
      </c>
      <c r="U120">
        <v>1.5</v>
      </c>
      <c r="V120">
        <v>8</v>
      </c>
      <c r="W120">
        <v>2</v>
      </c>
      <c r="X120">
        <v>2.5</v>
      </c>
      <c r="Y120">
        <v>4.5</v>
      </c>
      <c r="Z120">
        <v>1</v>
      </c>
      <c r="AA120" t="s">
        <v>11</v>
      </c>
      <c r="AB120">
        <v>15</v>
      </c>
      <c r="AC120">
        <v>37</v>
      </c>
      <c r="AD120">
        <v>167</v>
      </c>
      <c r="AE120">
        <v>45</v>
      </c>
      <c r="AF120">
        <v>93</v>
      </c>
      <c r="AG120">
        <v>207.5</v>
      </c>
      <c r="AH120">
        <v>187</v>
      </c>
      <c r="AI120">
        <f t="shared" si="49"/>
        <v>1.5</v>
      </c>
      <c r="AJ120">
        <f t="shared" si="50"/>
        <v>4.790419161676647E-2</v>
      </c>
      <c r="AK120">
        <f t="shared" si="51"/>
        <v>4.4444444444444446E-2</v>
      </c>
      <c r="AL120">
        <f t="shared" si="52"/>
        <v>2.6881720430107527E-2</v>
      </c>
      <c r="AM120">
        <f t="shared" si="53"/>
        <v>4.5</v>
      </c>
      <c r="AN120">
        <f t="shared" si="54"/>
        <v>1</v>
      </c>
      <c r="BX120">
        <f t="shared" si="79"/>
        <v>-0.33333333333333326</v>
      </c>
      <c r="BY120">
        <v>167</v>
      </c>
      <c r="BZ120">
        <f t="shared" si="80"/>
        <v>-1.9960079840319355E-3</v>
      </c>
    </row>
    <row r="121" spans="1:78" x14ac:dyDescent="0.25">
      <c r="A121" t="s">
        <v>129</v>
      </c>
      <c r="B121">
        <v>60.9</v>
      </c>
      <c r="C121">
        <v>7.319</v>
      </c>
      <c r="D121" s="1">
        <v>2.9040000000000001E-6</v>
      </c>
      <c r="E121">
        <v>240</v>
      </c>
      <c r="G121">
        <v>0</v>
      </c>
      <c r="H121">
        <v>1</v>
      </c>
      <c r="I121">
        <v>0</v>
      </c>
      <c r="J121">
        <v>0</v>
      </c>
      <c r="K121">
        <v>0</v>
      </c>
      <c r="L121">
        <v>0</v>
      </c>
      <c r="M121" t="s">
        <v>11</v>
      </c>
      <c r="N121">
        <v>0</v>
      </c>
      <c r="O121">
        <v>1</v>
      </c>
      <c r="P121">
        <v>0</v>
      </c>
      <c r="Q121">
        <v>1</v>
      </c>
      <c r="R121">
        <v>1</v>
      </c>
      <c r="S121">
        <v>0</v>
      </c>
      <c r="T121" t="s">
        <v>11</v>
      </c>
      <c r="U121">
        <v>2</v>
      </c>
      <c r="V121">
        <v>5</v>
      </c>
      <c r="W121">
        <v>0.5</v>
      </c>
      <c r="X121">
        <v>0.5</v>
      </c>
      <c r="Y121">
        <v>1</v>
      </c>
      <c r="Z121">
        <v>0</v>
      </c>
      <c r="AA121" t="s">
        <v>11</v>
      </c>
      <c r="AB121">
        <v>16</v>
      </c>
      <c r="AC121">
        <v>37</v>
      </c>
      <c r="AD121">
        <v>167</v>
      </c>
      <c r="AE121">
        <v>45</v>
      </c>
      <c r="AF121">
        <v>93</v>
      </c>
      <c r="AG121">
        <v>207.5</v>
      </c>
      <c r="AH121">
        <v>187</v>
      </c>
      <c r="AI121">
        <f t="shared" si="49"/>
        <v>2</v>
      </c>
      <c r="AJ121">
        <f t="shared" si="50"/>
        <v>2.9940119760479042E-2</v>
      </c>
      <c r="AK121">
        <f t="shared" si="51"/>
        <v>1.1111111111111112E-2</v>
      </c>
      <c r="AL121">
        <f t="shared" si="52"/>
        <v>5.3763440860215058E-3</v>
      </c>
      <c r="AM121">
        <f t="shared" si="53"/>
        <v>1</v>
      </c>
      <c r="AN121">
        <f t="shared" si="54"/>
        <v>0</v>
      </c>
      <c r="BX121">
        <f t="shared" si="79"/>
        <v>0.66666666666666674</v>
      </c>
      <c r="BY121">
        <v>167</v>
      </c>
      <c r="BZ121">
        <f t="shared" si="80"/>
        <v>3.9920159680638728E-3</v>
      </c>
    </row>
    <row r="122" spans="1:78" x14ac:dyDescent="0.25">
      <c r="A122" t="s">
        <v>130</v>
      </c>
      <c r="B122">
        <v>60.9</v>
      </c>
      <c r="C122">
        <v>7.34</v>
      </c>
      <c r="D122" s="1">
        <v>2.9390000000000002E-6</v>
      </c>
      <c r="E122">
        <v>240</v>
      </c>
      <c r="G122">
        <v>3</v>
      </c>
      <c r="H122">
        <v>5</v>
      </c>
      <c r="I122">
        <v>0</v>
      </c>
      <c r="J122">
        <v>0</v>
      </c>
      <c r="K122">
        <v>0</v>
      </c>
      <c r="L122">
        <v>0</v>
      </c>
      <c r="M122" t="s">
        <v>11</v>
      </c>
      <c r="N122">
        <v>1</v>
      </c>
      <c r="O122">
        <v>0</v>
      </c>
      <c r="P122">
        <v>0</v>
      </c>
      <c r="Q122">
        <v>0</v>
      </c>
      <c r="R122">
        <v>1</v>
      </c>
      <c r="S122">
        <v>1</v>
      </c>
      <c r="T122" t="s">
        <v>11</v>
      </c>
      <c r="U122">
        <v>6</v>
      </c>
      <c r="V122">
        <v>5.5</v>
      </c>
      <c r="W122">
        <v>0</v>
      </c>
      <c r="X122">
        <v>1</v>
      </c>
      <c r="Y122">
        <v>1</v>
      </c>
      <c r="Z122">
        <v>3</v>
      </c>
      <c r="AA122" t="s">
        <v>11</v>
      </c>
      <c r="AB122">
        <v>17</v>
      </c>
      <c r="AC122">
        <v>37</v>
      </c>
      <c r="AD122">
        <v>167</v>
      </c>
      <c r="AE122">
        <v>45</v>
      </c>
      <c r="AF122">
        <v>93</v>
      </c>
      <c r="AG122">
        <v>207.5</v>
      </c>
      <c r="AH122">
        <v>187</v>
      </c>
      <c r="AI122">
        <f t="shared" si="49"/>
        <v>6</v>
      </c>
      <c r="AJ122">
        <f t="shared" si="50"/>
        <v>3.2934131736526949E-2</v>
      </c>
      <c r="AK122">
        <f t="shared" si="51"/>
        <v>0</v>
      </c>
      <c r="AL122">
        <f t="shared" si="52"/>
        <v>1.0752688172043012E-2</v>
      </c>
      <c r="AM122">
        <f t="shared" si="53"/>
        <v>1</v>
      </c>
      <c r="AN122">
        <f t="shared" si="54"/>
        <v>3</v>
      </c>
      <c r="BX122">
        <f t="shared" si="79"/>
        <v>5</v>
      </c>
      <c r="BY122">
        <v>167</v>
      </c>
      <c r="BZ122">
        <f t="shared" si="80"/>
        <v>2.9940119760479042E-2</v>
      </c>
    </row>
    <row r="123" spans="1:78" x14ac:dyDescent="0.25">
      <c r="A123" t="s">
        <v>131</v>
      </c>
      <c r="B123">
        <v>60.9</v>
      </c>
      <c r="C123">
        <v>7.3605999999999998</v>
      </c>
      <c r="D123" s="1">
        <v>2.4779999999999998E-6</v>
      </c>
      <c r="E123">
        <v>240</v>
      </c>
      <c r="G123">
        <v>1</v>
      </c>
      <c r="H123">
        <v>3</v>
      </c>
      <c r="I123">
        <v>0</v>
      </c>
      <c r="J123">
        <v>0</v>
      </c>
      <c r="K123">
        <v>0</v>
      </c>
      <c r="L123">
        <v>0</v>
      </c>
      <c r="M123" t="s">
        <v>11</v>
      </c>
      <c r="N123">
        <v>1</v>
      </c>
      <c r="O123">
        <v>1</v>
      </c>
      <c r="P123">
        <v>1</v>
      </c>
      <c r="Q123">
        <v>0</v>
      </c>
      <c r="R123">
        <v>0</v>
      </c>
      <c r="S123">
        <v>1</v>
      </c>
      <c r="T123" t="s">
        <v>11</v>
      </c>
      <c r="U123">
        <v>2</v>
      </c>
      <c r="V123">
        <v>6</v>
      </c>
      <c r="W123">
        <v>2</v>
      </c>
      <c r="X123">
        <v>0</v>
      </c>
      <c r="Y123">
        <v>2</v>
      </c>
      <c r="Z123">
        <v>1</v>
      </c>
      <c r="AA123" t="s">
        <v>11</v>
      </c>
      <c r="AB123">
        <v>18</v>
      </c>
      <c r="AC123">
        <v>37</v>
      </c>
      <c r="AD123">
        <v>167</v>
      </c>
      <c r="AE123">
        <v>45</v>
      </c>
      <c r="AF123">
        <v>93</v>
      </c>
      <c r="AG123">
        <v>207.5</v>
      </c>
      <c r="AH123">
        <v>187</v>
      </c>
      <c r="AI123">
        <f t="shared" si="49"/>
        <v>2</v>
      </c>
      <c r="AJ123">
        <f t="shared" si="50"/>
        <v>3.5928143712574849E-2</v>
      </c>
      <c r="AK123">
        <f t="shared" si="51"/>
        <v>4.4444444444444446E-2</v>
      </c>
      <c r="AL123">
        <f t="shared" si="52"/>
        <v>0</v>
      </c>
      <c r="AM123">
        <f t="shared" si="53"/>
        <v>2</v>
      </c>
      <c r="AN123">
        <f t="shared" si="54"/>
        <v>1</v>
      </c>
      <c r="BX123">
        <f t="shared" si="79"/>
        <v>2.6666666666666665</v>
      </c>
      <c r="BY123">
        <v>167</v>
      </c>
      <c r="BZ123">
        <f t="shared" si="80"/>
        <v>1.5968063872255488E-2</v>
      </c>
    </row>
    <row r="124" spans="1:78" x14ac:dyDescent="0.25">
      <c r="A124" t="s">
        <v>132</v>
      </c>
      <c r="B124">
        <v>60.9</v>
      </c>
      <c r="C124">
        <v>7.3792</v>
      </c>
      <c r="D124" s="1">
        <v>2.9409999999999999E-6</v>
      </c>
      <c r="E124">
        <v>240</v>
      </c>
      <c r="G124">
        <v>0</v>
      </c>
      <c r="H124">
        <v>1</v>
      </c>
      <c r="I124">
        <v>2</v>
      </c>
      <c r="J124">
        <v>0</v>
      </c>
      <c r="K124">
        <v>0</v>
      </c>
      <c r="L124">
        <v>0</v>
      </c>
      <c r="M124" t="s">
        <v>11</v>
      </c>
      <c r="N124">
        <v>1</v>
      </c>
      <c r="O124">
        <v>4</v>
      </c>
      <c r="P124">
        <v>0</v>
      </c>
      <c r="Q124">
        <v>0</v>
      </c>
      <c r="R124">
        <v>0</v>
      </c>
      <c r="S124">
        <v>0</v>
      </c>
      <c r="T124" t="s">
        <v>11</v>
      </c>
      <c r="U124">
        <v>5</v>
      </c>
      <c r="V124">
        <v>10</v>
      </c>
      <c r="W124">
        <v>2</v>
      </c>
      <c r="X124">
        <v>0</v>
      </c>
      <c r="Y124">
        <v>0</v>
      </c>
      <c r="Z124">
        <v>0</v>
      </c>
      <c r="AA124" t="s">
        <v>11</v>
      </c>
      <c r="AB124">
        <v>19</v>
      </c>
      <c r="AC124">
        <v>37</v>
      </c>
      <c r="AD124">
        <v>167</v>
      </c>
      <c r="AE124">
        <v>45</v>
      </c>
      <c r="AF124">
        <v>93</v>
      </c>
      <c r="AG124">
        <v>207.5</v>
      </c>
      <c r="AH124">
        <v>187</v>
      </c>
      <c r="AI124">
        <f t="shared" si="49"/>
        <v>5</v>
      </c>
      <c r="AJ124">
        <f t="shared" si="50"/>
        <v>5.9880239520958084E-2</v>
      </c>
      <c r="AK124">
        <f t="shared" si="51"/>
        <v>4.4444444444444446E-2</v>
      </c>
      <c r="AL124">
        <f t="shared" si="52"/>
        <v>0</v>
      </c>
      <c r="AM124">
        <f t="shared" si="53"/>
        <v>0</v>
      </c>
      <c r="AN124">
        <f t="shared" si="54"/>
        <v>0</v>
      </c>
      <c r="BX124">
        <f t="shared" si="79"/>
        <v>-0.33333333333333326</v>
      </c>
      <c r="BY124">
        <v>167</v>
      </c>
      <c r="BZ124">
        <f t="shared" si="80"/>
        <v>-1.9960079840319355E-3</v>
      </c>
    </row>
    <row r="125" spans="1:78" x14ac:dyDescent="0.25">
      <c r="A125" t="s">
        <v>133</v>
      </c>
      <c r="B125">
        <v>60.9</v>
      </c>
      <c r="C125">
        <v>7.4005999999999998</v>
      </c>
      <c r="D125" s="1">
        <v>2.7889999999999999E-6</v>
      </c>
      <c r="E125">
        <v>240</v>
      </c>
      <c r="G125">
        <v>1</v>
      </c>
      <c r="H125">
        <v>4</v>
      </c>
      <c r="I125">
        <v>0</v>
      </c>
      <c r="J125">
        <v>0</v>
      </c>
      <c r="K125">
        <v>3</v>
      </c>
      <c r="L125">
        <v>0</v>
      </c>
      <c r="M125" t="s">
        <v>11</v>
      </c>
      <c r="N125">
        <v>1</v>
      </c>
      <c r="O125">
        <v>3</v>
      </c>
      <c r="P125">
        <v>0</v>
      </c>
      <c r="Q125">
        <v>1</v>
      </c>
      <c r="R125">
        <v>0</v>
      </c>
      <c r="S125">
        <v>0</v>
      </c>
      <c r="T125" t="s">
        <v>11</v>
      </c>
      <c r="U125">
        <v>4</v>
      </c>
      <c r="V125">
        <v>11</v>
      </c>
      <c r="W125">
        <v>1</v>
      </c>
      <c r="X125">
        <v>1</v>
      </c>
      <c r="Y125">
        <v>4</v>
      </c>
      <c r="Z125">
        <v>0</v>
      </c>
      <c r="AA125" t="s">
        <v>11</v>
      </c>
      <c r="AB125">
        <v>20</v>
      </c>
      <c r="AC125">
        <v>37</v>
      </c>
      <c r="AD125">
        <v>167</v>
      </c>
      <c r="AE125">
        <v>45</v>
      </c>
      <c r="AF125">
        <v>93</v>
      </c>
      <c r="AG125">
        <v>207.5</v>
      </c>
      <c r="AH125">
        <v>187</v>
      </c>
      <c r="AI125">
        <f t="shared" si="49"/>
        <v>4</v>
      </c>
      <c r="AJ125">
        <f t="shared" si="50"/>
        <v>6.5868263473053898E-2</v>
      </c>
      <c r="AK125">
        <f t="shared" si="51"/>
        <v>2.2222222222222223E-2</v>
      </c>
      <c r="AL125">
        <f t="shared" si="52"/>
        <v>1.0752688172043012E-2</v>
      </c>
      <c r="AM125">
        <f t="shared" si="53"/>
        <v>4</v>
      </c>
      <c r="AN125">
        <f t="shared" si="54"/>
        <v>0</v>
      </c>
      <c r="BX125">
        <f t="shared" si="79"/>
        <v>3</v>
      </c>
      <c r="BY125">
        <v>167</v>
      </c>
      <c r="BZ125">
        <f t="shared" si="80"/>
        <v>1.7964071856287425E-2</v>
      </c>
    </row>
    <row r="126" spans="1:78" x14ac:dyDescent="0.25">
      <c r="A126" t="s">
        <v>134</v>
      </c>
      <c r="B126">
        <v>60.9</v>
      </c>
      <c r="C126">
        <v>7.4217000000000004</v>
      </c>
      <c r="D126" s="1">
        <v>2.2369999999999999E-6</v>
      </c>
      <c r="E126">
        <v>240</v>
      </c>
      <c r="G126">
        <v>1</v>
      </c>
      <c r="H126">
        <v>0</v>
      </c>
      <c r="I126">
        <v>0</v>
      </c>
      <c r="J126">
        <v>1</v>
      </c>
      <c r="K126">
        <v>0</v>
      </c>
      <c r="L126">
        <v>0</v>
      </c>
      <c r="M126" t="s">
        <v>11</v>
      </c>
      <c r="N126">
        <v>0</v>
      </c>
      <c r="O126">
        <v>3</v>
      </c>
      <c r="P126">
        <v>1</v>
      </c>
      <c r="Q126">
        <v>0</v>
      </c>
      <c r="R126">
        <v>0</v>
      </c>
      <c r="S126">
        <v>0</v>
      </c>
      <c r="T126" t="s">
        <v>11</v>
      </c>
      <c r="U126">
        <v>4</v>
      </c>
      <c r="V126">
        <v>5</v>
      </c>
      <c r="W126">
        <v>1</v>
      </c>
      <c r="X126">
        <v>3</v>
      </c>
      <c r="Y126">
        <v>1</v>
      </c>
      <c r="Z126">
        <v>3</v>
      </c>
      <c r="AA126" t="s">
        <v>11</v>
      </c>
      <c r="AB126">
        <v>21</v>
      </c>
      <c r="AC126">
        <v>37</v>
      </c>
      <c r="AD126">
        <v>167</v>
      </c>
      <c r="AE126">
        <v>45</v>
      </c>
      <c r="AF126">
        <v>93</v>
      </c>
      <c r="AG126">
        <v>207.5</v>
      </c>
      <c r="AH126">
        <v>187</v>
      </c>
      <c r="AI126">
        <f t="shared" si="49"/>
        <v>4</v>
      </c>
      <c r="AJ126">
        <f t="shared" si="50"/>
        <v>2.9940119760479042E-2</v>
      </c>
      <c r="AK126">
        <f t="shared" si="51"/>
        <v>2.2222222222222223E-2</v>
      </c>
      <c r="AL126">
        <f t="shared" si="52"/>
        <v>3.2258064516129031E-2</v>
      </c>
      <c r="AM126">
        <f t="shared" si="53"/>
        <v>1</v>
      </c>
      <c r="AN126">
        <f t="shared" si="54"/>
        <v>3</v>
      </c>
      <c r="BX126">
        <f t="shared" si="79"/>
        <v>-1</v>
      </c>
      <c r="BY126">
        <v>167</v>
      </c>
      <c r="BZ126">
        <f t="shared" si="80"/>
        <v>-5.9880239520958087E-3</v>
      </c>
    </row>
    <row r="127" spans="1:78" x14ac:dyDescent="0.25">
      <c r="A127" t="s">
        <v>135</v>
      </c>
      <c r="B127">
        <v>60.9</v>
      </c>
      <c r="C127">
        <v>7.4389000000000003</v>
      </c>
      <c r="D127" s="1">
        <v>2.942E-6</v>
      </c>
      <c r="E127">
        <v>240</v>
      </c>
      <c r="G127">
        <v>1</v>
      </c>
      <c r="H127">
        <v>3</v>
      </c>
      <c r="I127">
        <v>0</v>
      </c>
      <c r="J127">
        <v>0</v>
      </c>
      <c r="K127">
        <v>1</v>
      </c>
      <c r="L127">
        <v>0</v>
      </c>
      <c r="M127" t="s">
        <v>11</v>
      </c>
      <c r="N127">
        <v>0</v>
      </c>
      <c r="O127">
        <v>2</v>
      </c>
      <c r="P127">
        <v>1</v>
      </c>
      <c r="Q127">
        <v>1</v>
      </c>
      <c r="R127">
        <v>3</v>
      </c>
      <c r="S127">
        <v>1</v>
      </c>
      <c r="T127" t="s">
        <v>11</v>
      </c>
      <c r="U127">
        <v>3</v>
      </c>
      <c r="V127">
        <v>15</v>
      </c>
      <c r="W127">
        <v>2</v>
      </c>
      <c r="X127">
        <v>1</v>
      </c>
      <c r="Y127">
        <v>8</v>
      </c>
      <c r="Z127">
        <v>1</v>
      </c>
      <c r="AA127" t="s">
        <v>11</v>
      </c>
      <c r="AB127">
        <v>22</v>
      </c>
      <c r="AC127">
        <v>37</v>
      </c>
      <c r="AD127">
        <v>167</v>
      </c>
      <c r="AE127">
        <v>45</v>
      </c>
      <c r="AF127">
        <v>93</v>
      </c>
      <c r="AG127">
        <v>207.5</v>
      </c>
      <c r="AH127">
        <v>187</v>
      </c>
      <c r="AI127">
        <f t="shared" si="49"/>
        <v>3</v>
      </c>
      <c r="AJ127">
        <f t="shared" si="50"/>
        <v>8.9820359281437126E-2</v>
      </c>
      <c r="AK127">
        <f t="shared" si="51"/>
        <v>4.4444444444444446E-2</v>
      </c>
      <c r="AL127">
        <f t="shared" si="52"/>
        <v>1.0752688172043012E-2</v>
      </c>
      <c r="AM127">
        <f t="shared" si="53"/>
        <v>8</v>
      </c>
      <c r="AN127">
        <f t="shared" si="54"/>
        <v>1</v>
      </c>
      <c r="BX127">
        <f t="shared" si="79"/>
        <v>2.3333333333333335</v>
      </c>
      <c r="BY127">
        <v>167</v>
      </c>
      <c r="BZ127">
        <f t="shared" si="80"/>
        <v>1.3972055888223554E-2</v>
      </c>
    </row>
    <row r="128" spans="1:78" x14ac:dyDescent="0.25">
      <c r="A128" t="s">
        <v>136</v>
      </c>
      <c r="B128">
        <v>60.9</v>
      </c>
      <c r="C128">
        <v>7.4600999999999997</v>
      </c>
      <c r="D128" s="1">
        <v>2.8600000000000001E-6</v>
      </c>
      <c r="E128">
        <v>240</v>
      </c>
      <c r="G128">
        <v>0</v>
      </c>
      <c r="H128">
        <v>2</v>
      </c>
      <c r="I128">
        <v>1</v>
      </c>
      <c r="J128">
        <v>0</v>
      </c>
      <c r="K128">
        <v>0</v>
      </c>
      <c r="L128">
        <v>0</v>
      </c>
      <c r="M128" t="s">
        <v>11</v>
      </c>
      <c r="N128">
        <v>1</v>
      </c>
      <c r="O128">
        <v>3</v>
      </c>
      <c r="P128">
        <v>1</v>
      </c>
      <c r="Q128">
        <v>1</v>
      </c>
      <c r="R128">
        <v>1</v>
      </c>
      <c r="S128">
        <v>1</v>
      </c>
      <c r="T128" t="s">
        <v>11</v>
      </c>
      <c r="U128">
        <v>3</v>
      </c>
      <c r="V128">
        <v>11</v>
      </c>
      <c r="W128">
        <v>3</v>
      </c>
      <c r="X128">
        <v>2</v>
      </c>
      <c r="Y128">
        <v>3</v>
      </c>
      <c r="Z128">
        <v>1</v>
      </c>
      <c r="AA128" t="s">
        <v>11</v>
      </c>
      <c r="AB128">
        <v>23</v>
      </c>
      <c r="AC128">
        <v>37</v>
      </c>
      <c r="AD128">
        <v>167</v>
      </c>
      <c r="AE128">
        <v>45</v>
      </c>
      <c r="AF128">
        <v>93</v>
      </c>
      <c r="AG128">
        <v>207.5</v>
      </c>
      <c r="AH128">
        <v>187</v>
      </c>
      <c r="AI128">
        <f t="shared" si="49"/>
        <v>3</v>
      </c>
      <c r="AJ128">
        <f t="shared" si="50"/>
        <v>6.5868263473053898E-2</v>
      </c>
      <c r="AK128">
        <f t="shared" si="51"/>
        <v>6.6666666666666666E-2</v>
      </c>
      <c r="AL128">
        <f t="shared" si="52"/>
        <v>2.1505376344086023E-2</v>
      </c>
      <c r="AM128">
        <f t="shared" si="53"/>
        <v>3</v>
      </c>
      <c r="AN128">
        <f t="shared" si="54"/>
        <v>1</v>
      </c>
      <c r="BX128">
        <f t="shared" si="79"/>
        <v>1</v>
      </c>
      <c r="BY128">
        <v>167</v>
      </c>
      <c r="BZ128">
        <f t="shared" si="80"/>
        <v>5.9880239520958087E-3</v>
      </c>
    </row>
    <row r="129" spans="1:78" x14ac:dyDescent="0.25">
      <c r="A129" t="s">
        <v>137</v>
      </c>
      <c r="B129">
        <v>60.9</v>
      </c>
      <c r="C129">
        <v>7.4828000000000001</v>
      </c>
      <c r="D129" s="1">
        <v>2.948E-6</v>
      </c>
      <c r="E129">
        <v>240</v>
      </c>
      <c r="G129">
        <v>2</v>
      </c>
      <c r="H129">
        <v>1</v>
      </c>
      <c r="I129">
        <v>0</v>
      </c>
      <c r="J129">
        <v>0</v>
      </c>
      <c r="K129">
        <v>1</v>
      </c>
      <c r="L129">
        <v>0</v>
      </c>
      <c r="M129" t="s">
        <v>11</v>
      </c>
      <c r="N129">
        <v>2</v>
      </c>
      <c r="O129">
        <v>4</v>
      </c>
      <c r="P129">
        <v>0</v>
      </c>
      <c r="Q129">
        <v>0</v>
      </c>
      <c r="R129">
        <v>0</v>
      </c>
      <c r="S129">
        <v>0</v>
      </c>
      <c r="T129" t="s">
        <v>11</v>
      </c>
      <c r="U129">
        <v>6</v>
      </c>
      <c r="V129">
        <v>15</v>
      </c>
      <c r="W129">
        <v>0</v>
      </c>
      <c r="X129">
        <v>0</v>
      </c>
      <c r="Y129">
        <v>3</v>
      </c>
      <c r="Z129">
        <v>0</v>
      </c>
      <c r="AA129" t="s">
        <v>11</v>
      </c>
      <c r="AB129">
        <v>24</v>
      </c>
      <c r="AC129">
        <v>37</v>
      </c>
      <c r="AD129">
        <v>167</v>
      </c>
      <c r="AE129">
        <v>45</v>
      </c>
      <c r="AF129">
        <v>93</v>
      </c>
      <c r="AG129">
        <v>207.5</v>
      </c>
      <c r="AH129">
        <v>187</v>
      </c>
      <c r="AI129">
        <f t="shared" si="49"/>
        <v>6</v>
      </c>
      <c r="AJ129">
        <f t="shared" si="50"/>
        <v>8.9820359281437126E-2</v>
      </c>
      <c r="AK129">
        <f t="shared" si="51"/>
        <v>0</v>
      </c>
      <c r="AL129">
        <f t="shared" si="52"/>
        <v>0</v>
      </c>
      <c r="AM129">
        <f t="shared" si="53"/>
        <v>3</v>
      </c>
      <c r="AN129">
        <f t="shared" si="54"/>
        <v>0</v>
      </c>
      <c r="BX129">
        <f t="shared" si="79"/>
        <v>-0.33333333333333326</v>
      </c>
      <c r="BY129">
        <v>167</v>
      </c>
      <c r="BZ129">
        <f t="shared" si="80"/>
        <v>-1.9960079840319355E-3</v>
      </c>
    </row>
    <row r="130" spans="1:78" x14ac:dyDescent="0.25">
      <c r="A130" t="s">
        <v>138</v>
      </c>
      <c r="B130">
        <v>60.9</v>
      </c>
      <c r="C130">
        <v>7.4985999999999997</v>
      </c>
      <c r="D130" s="1">
        <v>2.9249999999999999E-6</v>
      </c>
      <c r="E130">
        <v>240</v>
      </c>
      <c r="G130">
        <v>0</v>
      </c>
      <c r="H130">
        <v>0</v>
      </c>
      <c r="I130">
        <v>0</v>
      </c>
      <c r="J130">
        <v>0</v>
      </c>
      <c r="K130">
        <v>2</v>
      </c>
      <c r="L130">
        <v>1</v>
      </c>
      <c r="M130" t="s">
        <v>11</v>
      </c>
      <c r="N130">
        <v>2</v>
      </c>
      <c r="O130">
        <v>4</v>
      </c>
      <c r="P130">
        <v>1</v>
      </c>
      <c r="Q130">
        <v>0</v>
      </c>
      <c r="R130">
        <v>0</v>
      </c>
      <c r="S130">
        <v>0</v>
      </c>
      <c r="T130" t="s">
        <v>11</v>
      </c>
      <c r="U130">
        <v>2</v>
      </c>
      <c r="V130">
        <v>14</v>
      </c>
      <c r="W130">
        <v>2</v>
      </c>
      <c r="X130">
        <v>1</v>
      </c>
      <c r="Y130">
        <v>4</v>
      </c>
      <c r="Z130">
        <v>3</v>
      </c>
      <c r="AA130" t="s">
        <v>11</v>
      </c>
      <c r="AB130">
        <v>25</v>
      </c>
      <c r="AC130">
        <v>37</v>
      </c>
      <c r="AD130">
        <v>167</v>
      </c>
      <c r="AE130">
        <v>45</v>
      </c>
      <c r="AF130">
        <v>93</v>
      </c>
      <c r="AG130">
        <v>207.5</v>
      </c>
      <c r="AH130">
        <v>187</v>
      </c>
      <c r="AI130">
        <f t="shared" si="49"/>
        <v>2</v>
      </c>
      <c r="AJ130">
        <f t="shared" si="50"/>
        <v>8.3832335329341312E-2</v>
      </c>
      <c r="AK130">
        <f t="shared" si="51"/>
        <v>4.4444444444444446E-2</v>
      </c>
      <c r="AL130">
        <f t="shared" si="52"/>
        <v>1.0752688172043012E-2</v>
      </c>
      <c r="AM130">
        <f t="shared" si="53"/>
        <v>4</v>
      </c>
      <c r="AN130">
        <f t="shared" si="54"/>
        <v>3</v>
      </c>
      <c r="BX130">
        <f t="shared" si="79"/>
        <v>-1.3333333333333333</v>
      </c>
      <c r="BY130">
        <v>167</v>
      </c>
      <c r="BZ130">
        <f t="shared" si="80"/>
        <v>-7.9840319361277438E-3</v>
      </c>
    </row>
    <row r="131" spans="1:78" x14ac:dyDescent="0.25">
      <c r="A131" t="s">
        <v>139</v>
      </c>
      <c r="B131">
        <v>60.9</v>
      </c>
      <c r="C131">
        <v>7.5214999999999996</v>
      </c>
      <c r="D131" s="1">
        <v>2.948E-6</v>
      </c>
      <c r="E131">
        <v>240</v>
      </c>
      <c r="G131">
        <v>0</v>
      </c>
      <c r="H131">
        <v>2</v>
      </c>
      <c r="I131">
        <v>0</v>
      </c>
      <c r="J131">
        <v>0</v>
      </c>
      <c r="K131">
        <v>0</v>
      </c>
      <c r="L131">
        <v>0</v>
      </c>
      <c r="M131" t="s">
        <v>11</v>
      </c>
      <c r="N131">
        <v>0</v>
      </c>
      <c r="O131">
        <v>1</v>
      </c>
      <c r="P131">
        <v>0</v>
      </c>
      <c r="Q131">
        <v>1</v>
      </c>
      <c r="R131">
        <v>0</v>
      </c>
      <c r="S131">
        <v>2</v>
      </c>
      <c r="T131" t="s">
        <v>11</v>
      </c>
      <c r="U131">
        <v>3</v>
      </c>
      <c r="V131">
        <v>16</v>
      </c>
      <c r="W131">
        <v>1.5</v>
      </c>
      <c r="X131">
        <v>2</v>
      </c>
      <c r="Y131">
        <v>2</v>
      </c>
      <c r="Z131">
        <v>2</v>
      </c>
      <c r="AA131" t="s">
        <v>11</v>
      </c>
      <c r="AB131">
        <v>26</v>
      </c>
      <c r="AC131">
        <v>37</v>
      </c>
      <c r="AD131">
        <v>167</v>
      </c>
      <c r="AE131">
        <v>45</v>
      </c>
      <c r="AF131">
        <v>93</v>
      </c>
      <c r="AG131">
        <v>207.5</v>
      </c>
      <c r="AH131">
        <v>187</v>
      </c>
      <c r="AI131">
        <f t="shared" si="49"/>
        <v>3</v>
      </c>
      <c r="AJ131">
        <f t="shared" si="50"/>
        <v>9.580838323353294E-2</v>
      </c>
      <c r="AK131">
        <f t="shared" si="51"/>
        <v>3.3333333333333333E-2</v>
      </c>
      <c r="AL131">
        <f t="shared" si="52"/>
        <v>2.1505376344086023E-2</v>
      </c>
      <c r="AM131">
        <f t="shared" si="53"/>
        <v>2</v>
      </c>
      <c r="AN131">
        <f t="shared" si="54"/>
        <v>2</v>
      </c>
      <c r="BX131">
        <f t="shared" si="79"/>
        <v>1.6666666666666667</v>
      </c>
      <c r="BY131">
        <v>167</v>
      </c>
      <c r="BZ131">
        <f t="shared" si="80"/>
        <v>9.9800399201596807E-3</v>
      </c>
    </row>
    <row r="132" spans="1:78" x14ac:dyDescent="0.25">
      <c r="A132" t="s">
        <v>140</v>
      </c>
      <c r="B132">
        <v>60.9</v>
      </c>
      <c r="C132">
        <v>7.5406000000000004</v>
      </c>
      <c r="D132" s="1">
        <v>2.7199999999999998E-6</v>
      </c>
      <c r="E132">
        <v>240</v>
      </c>
      <c r="G132">
        <v>0</v>
      </c>
      <c r="H132">
        <v>1</v>
      </c>
      <c r="I132">
        <v>0</v>
      </c>
      <c r="J132">
        <v>1</v>
      </c>
      <c r="K132">
        <v>1</v>
      </c>
      <c r="L132">
        <v>0</v>
      </c>
      <c r="M132" t="s">
        <v>11</v>
      </c>
      <c r="N132">
        <v>0</v>
      </c>
      <c r="O132">
        <v>3</v>
      </c>
      <c r="P132">
        <v>0</v>
      </c>
      <c r="Q132">
        <v>0</v>
      </c>
      <c r="R132">
        <v>1</v>
      </c>
      <c r="S132">
        <v>0</v>
      </c>
      <c r="T132" t="s">
        <v>11</v>
      </c>
      <c r="U132">
        <v>3</v>
      </c>
      <c r="V132">
        <v>13</v>
      </c>
      <c r="W132">
        <v>3</v>
      </c>
      <c r="X132">
        <v>2</v>
      </c>
      <c r="Y132">
        <v>3</v>
      </c>
      <c r="Z132">
        <v>2</v>
      </c>
      <c r="AA132" t="s">
        <v>11</v>
      </c>
      <c r="AB132">
        <v>27</v>
      </c>
      <c r="AC132">
        <v>37</v>
      </c>
      <c r="AD132">
        <v>167</v>
      </c>
      <c r="AE132">
        <v>45</v>
      </c>
      <c r="AF132">
        <v>93</v>
      </c>
      <c r="AG132">
        <v>207.5</v>
      </c>
      <c r="AH132">
        <v>187</v>
      </c>
      <c r="AI132">
        <f t="shared" si="49"/>
        <v>3</v>
      </c>
      <c r="AJ132">
        <f t="shared" si="50"/>
        <v>7.7844311377245512E-2</v>
      </c>
      <c r="AK132">
        <f t="shared" si="51"/>
        <v>6.6666666666666666E-2</v>
      </c>
      <c r="AL132">
        <f t="shared" si="52"/>
        <v>2.1505376344086023E-2</v>
      </c>
      <c r="AM132">
        <f t="shared" si="53"/>
        <v>3</v>
      </c>
      <c r="AN132">
        <f t="shared" si="54"/>
        <v>2</v>
      </c>
      <c r="BX132">
        <f t="shared" si="79"/>
        <v>0</v>
      </c>
      <c r="BY132">
        <v>167</v>
      </c>
      <c r="BZ132">
        <f t="shared" si="80"/>
        <v>0</v>
      </c>
    </row>
    <row r="133" spans="1:78" x14ac:dyDescent="0.25">
      <c r="A133" t="s">
        <v>141</v>
      </c>
      <c r="B133">
        <v>60</v>
      </c>
      <c r="C133">
        <v>7.5613999999999999</v>
      </c>
      <c r="D133" s="1">
        <v>2.9450000000000002E-6</v>
      </c>
      <c r="E133">
        <v>240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0</v>
      </c>
      <c r="M133" t="s">
        <v>11</v>
      </c>
      <c r="N133">
        <v>0</v>
      </c>
      <c r="O133">
        <v>1</v>
      </c>
      <c r="P133">
        <v>0</v>
      </c>
      <c r="Q133">
        <v>0</v>
      </c>
      <c r="R133">
        <v>0</v>
      </c>
      <c r="S133">
        <v>0</v>
      </c>
      <c r="T133" t="s">
        <v>11</v>
      </c>
      <c r="U133">
        <v>5</v>
      </c>
      <c r="V133">
        <v>10.5</v>
      </c>
      <c r="W133">
        <v>3</v>
      </c>
      <c r="X133">
        <v>2</v>
      </c>
      <c r="Y133">
        <v>4</v>
      </c>
      <c r="Z133">
        <v>2</v>
      </c>
      <c r="AA133" t="s">
        <v>11</v>
      </c>
      <c r="AB133">
        <v>28</v>
      </c>
      <c r="AC133">
        <v>37</v>
      </c>
      <c r="AD133">
        <v>167</v>
      </c>
      <c r="AE133">
        <v>45</v>
      </c>
      <c r="AF133">
        <v>93</v>
      </c>
      <c r="AG133">
        <v>207.5</v>
      </c>
      <c r="AH133">
        <v>187</v>
      </c>
      <c r="AI133">
        <f t="shared" ref="AI133:AI196" si="85">U133</f>
        <v>5</v>
      </c>
      <c r="AJ133">
        <f t="shared" ref="AJ133:AJ196" si="86">V133/AD133</f>
        <v>6.2874251497005984E-2</v>
      </c>
      <c r="AK133">
        <f t="shared" ref="AK133:AK196" si="87">W133/AE133</f>
        <v>6.6666666666666666E-2</v>
      </c>
      <c r="AL133">
        <f t="shared" ref="AL133:AL196" si="88">X133/AF133</f>
        <v>2.1505376344086023E-2</v>
      </c>
      <c r="AM133">
        <f t="shared" ref="AM133:AM196" si="89">Y133</f>
        <v>4</v>
      </c>
      <c r="AN133">
        <f t="shared" ref="AN133:AN196" si="90">Z133</f>
        <v>2</v>
      </c>
      <c r="BX133">
        <f t="shared" ref="BX133:BX196" si="91">H133-O133/3</f>
        <v>-0.33333333333333331</v>
      </c>
      <c r="BY133">
        <v>167</v>
      </c>
      <c r="BZ133">
        <f t="shared" ref="BZ133:BZ196" si="92">BX133/BY133</f>
        <v>-1.996007984031936E-3</v>
      </c>
    </row>
    <row r="134" spans="1:78" x14ac:dyDescent="0.25">
      <c r="A134" t="s">
        <v>142</v>
      </c>
      <c r="B134">
        <v>60.9</v>
      </c>
      <c r="C134">
        <v>7.5807000000000002</v>
      </c>
      <c r="D134" s="1">
        <v>2.937E-6</v>
      </c>
      <c r="E134">
        <v>240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 t="s">
        <v>11</v>
      </c>
      <c r="N134">
        <v>1</v>
      </c>
      <c r="O134">
        <v>1</v>
      </c>
      <c r="P134">
        <v>1</v>
      </c>
      <c r="Q134">
        <v>0</v>
      </c>
      <c r="R134">
        <v>2</v>
      </c>
      <c r="S134">
        <v>1</v>
      </c>
      <c r="T134" t="s">
        <v>11</v>
      </c>
      <c r="U134">
        <v>3</v>
      </c>
      <c r="V134">
        <v>5</v>
      </c>
      <c r="W134">
        <v>4</v>
      </c>
      <c r="X134">
        <v>2</v>
      </c>
      <c r="Y134">
        <v>5</v>
      </c>
      <c r="Z134">
        <v>1</v>
      </c>
      <c r="AA134" t="s">
        <v>11</v>
      </c>
      <c r="AB134">
        <v>29</v>
      </c>
      <c r="AC134">
        <v>37</v>
      </c>
      <c r="AD134">
        <v>167</v>
      </c>
      <c r="AE134">
        <v>45</v>
      </c>
      <c r="AF134">
        <v>93</v>
      </c>
      <c r="AG134">
        <v>207.5</v>
      </c>
      <c r="AH134">
        <v>187</v>
      </c>
      <c r="AI134">
        <f t="shared" si="85"/>
        <v>3</v>
      </c>
      <c r="AJ134">
        <f t="shared" si="86"/>
        <v>2.9940119760479042E-2</v>
      </c>
      <c r="AK134">
        <f t="shared" si="87"/>
        <v>8.8888888888888892E-2</v>
      </c>
      <c r="AL134">
        <f t="shared" si="88"/>
        <v>2.1505376344086023E-2</v>
      </c>
      <c r="AM134">
        <f t="shared" si="89"/>
        <v>5</v>
      </c>
      <c r="AN134">
        <f t="shared" si="90"/>
        <v>1</v>
      </c>
      <c r="BX134">
        <f t="shared" si="91"/>
        <v>-0.33333333333333331</v>
      </c>
      <c r="BY134">
        <v>167</v>
      </c>
      <c r="BZ134">
        <f t="shared" si="92"/>
        <v>-1.996007984031936E-3</v>
      </c>
    </row>
    <row r="135" spans="1:78" x14ac:dyDescent="0.25">
      <c r="A135" t="s">
        <v>143</v>
      </c>
      <c r="B135">
        <v>60.9</v>
      </c>
      <c r="C135">
        <v>7.6</v>
      </c>
      <c r="D135" s="1">
        <v>2.9440000000000001E-6</v>
      </c>
      <c r="E135">
        <v>240</v>
      </c>
      <c r="G135">
        <v>0</v>
      </c>
      <c r="H135">
        <v>2</v>
      </c>
      <c r="I135">
        <v>0</v>
      </c>
      <c r="J135">
        <v>0</v>
      </c>
      <c r="K135">
        <v>0</v>
      </c>
      <c r="L135">
        <v>0</v>
      </c>
      <c r="M135" t="s">
        <v>11</v>
      </c>
      <c r="N135">
        <v>2</v>
      </c>
      <c r="O135">
        <v>0</v>
      </c>
      <c r="P135">
        <v>2</v>
      </c>
      <c r="Q135">
        <v>0</v>
      </c>
      <c r="R135">
        <v>2</v>
      </c>
      <c r="S135">
        <v>0</v>
      </c>
      <c r="T135" t="s">
        <v>11</v>
      </c>
      <c r="U135">
        <v>6</v>
      </c>
      <c r="V135">
        <v>12</v>
      </c>
      <c r="W135">
        <v>4</v>
      </c>
      <c r="X135">
        <v>3</v>
      </c>
      <c r="Y135">
        <v>3</v>
      </c>
      <c r="Z135">
        <v>1</v>
      </c>
      <c r="AA135" t="s">
        <v>11</v>
      </c>
      <c r="AB135">
        <v>30</v>
      </c>
      <c r="AC135">
        <v>37</v>
      </c>
      <c r="AD135">
        <v>167</v>
      </c>
      <c r="AE135">
        <v>45</v>
      </c>
      <c r="AF135">
        <v>93</v>
      </c>
      <c r="AG135">
        <v>207.5</v>
      </c>
      <c r="AH135">
        <v>187</v>
      </c>
      <c r="AI135">
        <f t="shared" si="85"/>
        <v>6</v>
      </c>
      <c r="AJ135">
        <f t="shared" si="86"/>
        <v>7.1856287425149698E-2</v>
      </c>
      <c r="AK135">
        <f t="shared" si="87"/>
        <v>8.8888888888888892E-2</v>
      </c>
      <c r="AL135">
        <f t="shared" si="88"/>
        <v>3.2258064516129031E-2</v>
      </c>
      <c r="AM135">
        <f t="shared" si="89"/>
        <v>3</v>
      </c>
      <c r="AN135">
        <f t="shared" si="90"/>
        <v>1</v>
      </c>
      <c r="BX135">
        <f t="shared" si="91"/>
        <v>2</v>
      </c>
      <c r="BY135">
        <v>167</v>
      </c>
      <c r="BZ135">
        <f t="shared" si="92"/>
        <v>1.1976047904191617E-2</v>
      </c>
    </row>
    <row r="136" spans="1:78" x14ac:dyDescent="0.25">
      <c r="A136" t="s">
        <v>144</v>
      </c>
      <c r="B136">
        <v>60.9</v>
      </c>
      <c r="C136">
        <v>7.6204000000000001</v>
      </c>
      <c r="D136" s="1">
        <v>2.9519999999999999E-6</v>
      </c>
      <c r="E136">
        <v>240</v>
      </c>
      <c r="G136">
        <v>1</v>
      </c>
      <c r="H136">
        <v>0</v>
      </c>
      <c r="I136">
        <v>0</v>
      </c>
      <c r="J136">
        <v>1</v>
      </c>
      <c r="K136">
        <v>1</v>
      </c>
      <c r="L136">
        <v>0</v>
      </c>
      <c r="M136" t="s">
        <v>11</v>
      </c>
      <c r="N136">
        <v>4</v>
      </c>
      <c r="O136">
        <v>3</v>
      </c>
      <c r="P136">
        <v>0</v>
      </c>
      <c r="Q136">
        <v>0</v>
      </c>
      <c r="R136">
        <v>0</v>
      </c>
      <c r="S136">
        <v>0</v>
      </c>
      <c r="T136" t="s">
        <v>11</v>
      </c>
      <c r="U136">
        <v>6</v>
      </c>
      <c r="V136">
        <v>15</v>
      </c>
      <c r="W136">
        <v>2</v>
      </c>
      <c r="X136">
        <v>2</v>
      </c>
      <c r="Y136">
        <v>2.5</v>
      </c>
      <c r="Z136">
        <v>1</v>
      </c>
      <c r="AA136" t="s">
        <v>11</v>
      </c>
      <c r="AB136">
        <v>31</v>
      </c>
      <c r="AC136">
        <v>37</v>
      </c>
      <c r="AD136">
        <v>167</v>
      </c>
      <c r="AE136">
        <v>45</v>
      </c>
      <c r="AF136">
        <v>93</v>
      </c>
      <c r="AG136">
        <v>207.5</v>
      </c>
      <c r="AH136">
        <v>187</v>
      </c>
      <c r="AI136">
        <f t="shared" si="85"/>
        <v>6</v>
      </c>
      <c r="AJ136">
        <f t="shared" si="86"/>
        <v>8.9820359281437126E-2</v>
      </c>
      <c r="AK136">
        <f t="shared" si="87"/>
        <v>4.4444444444444446E-2</v>
      </c>
      <c r="AL136">
        <f t="shared" si="88"/>
        <v>2.1505376344086023E-2</v>
      </c>
      <c r="AM136">
        <f t="shared" si="89"/>
        <v>2.5</v>
      </c>
      <c r="AN136">
        <f t="shared" si="90"/>
        <v>1</v>
      </c>
      <c r="BX136">
        <f t="shared" si="91"/>
        <v>-1</v>
      </c>
      <c r="BY136">
        <v>167</v>
      </c>
      <c r="BZ136">
        <f t="shared" si="92"/>
        <v>-5.9880239520958087E-3</v>
      </c>
    </row>
    <row r="137" spans="1:78" x14ac:dyDescent="0.25">
      <c r="A137" t="s">
        <v>145</v>
      </c>
      <c r="B137">
        <v>60.9</v>
      </c>
      <c r="C137">
        <v>7.6398999999999999</v>
      </c>
      <c r="D137" s="1">
        <v>2.9459999999999998E-6</v>
      </c>
      <c r="E137">
        <v>240</v>
      </c>
      <c r="G137">
        <v>0</v>
      </c>
      <c r="H137">
        <v>1</v>
      </c>
      <c r="I137">
        <v>0</v>
      </c>
      <c r="J137">
        <v>0</v>
      </c>
      <c r="K137">
        <v>1</v>
      </c>
      <c r="L137">
        <v>0</v>
      </c>
      <c r="M137" t="s">
        <v>11</v>
      </c>
      <c r="N137">
        <v>1</v>
      </c>
      <c r="O137">
        <v>2</v>
      </c>
      <c r="P137">
        <v>1</v>
      </c>
      <c r="Q137">
        <v>0</v>
      </c>
      <c r="R137">
        <v>3</v>
      </c>
      <c r="S137">
        <v>0</v>
      </c>
      <c r="T137" t="s">
        <v>11</v>
      </c>
      <c r="U137">
        <v>3</v>
      </c>
      <c r="V137">
        <v>12</v>
      </c>
      <c r="W137">
        <v>6</v>
      </c>
      <c r="X137">
        <v>0</v>
      </c>
      <c r="Y137">
        <v>10</v>
      </c>
      <c r="Z137">
        <v>3</v>
      </c>
      <c r="AA137" t="s">
        <v>11</v>
      </c>
      <c r="AB137">
        <v>32</v>
      </c>
      <c r="AC137">
        <v>37</v>
      </c>
      <c r="AD137">
        <v>167</v>
      </c>
      <c r="AE137">
        <v>45</v>
      </c>
      <c r="AF137">
        <v>93</v>
      </c>
      <c r="AG137">
        <v>207.5</v>
      </c>
      <c r="AH137">
        <v>187</v>
      </c>
      <c r="AI137">
        <f t="shared" si="85"/>
        <v>3</v>
      </c>
      <c r="AJ137">
        <f t="shared" si="86"/>
        <v>7.1856287425149698E-2</v>
      </c>
      <c r="AK137">
        <f t="shared" si="87"/>
        <v>0.13333333333333333</v>
      </c>
      <c r="AL137">
        <f t="shared" si="88"/>
        <v>0</v>
      </c>
      <c r="AM137">
        <f t="shared" si="89"/>
        <v>10</v>
      </c>
      <c r="AN137">
        <f t="shared" si="90"/>
        <v>3</v>
      </c>
      <c r="BX137">
        <f t="shared" si="91"/>
        <v>0.33333333333333337</v>
      </c>
      <c r="BY137">
        <v>167</v>
      </c>
      <c r="BZ137">
        <f t="shared" si="92"/>
        <v>1.9960079840319364E-3</v>
      </c>
    </row>
    <row r="138" spans="1:78" x14ac:dyDescent="0.25">
      <c r="A138" t="s">
        <v>146</v>
      </c>
      <c r="B138">
        <v>60</v>
      </c>
      <c r="C138">
        <v>7.6599000000000004</v>
      </c>
      <c r="D138" s="1">
        <v>2.9270000000000001E-6</v>
      </c>
      <c r="E138">
        <v>240</v>
      </c>
      <c r="G138">
        <v>1</v>
      </c>
      <c r="H138">
        <v>2</v>
      </c>
      <c r="I138">
        <v>1</v>
      </c>
      <c r="J138">
        <v>0</v>
      </c>
      <c r="K138">
        <v>0</v>
      </c>
      <c r="L138">
        <v>0</v>
      </c>
      <c r="M138" t="s">
        <v>11</v>
      </c>
      <c r="N138">
        <v>0</v>
      </c>
      <c r="O138">
        <v>2</v>
      </c>
      <c r="P138">
        <v>0</v>
      </c>
      <c r="Q138">
        <v>0</v>
      </c>
      <c r="R138">
        <v>2</v>
      </c>
      <c r="S138">
        <v>0</v>
      </c>
      <c r="T138" t="s">
        <v>11</v>
      </c>
      <c r="U138">
        <v>4</v>
      </c>
      <c r="V138">
        <v>25</v>
      </c>
      <c r="W138">
        <v>1</v>
      </c>
      <c r="X138">
        <v>2</v>
      </c>
      <c r="Y138">
        <v>2</v>
      </c>
      <c r="Z138">
        <v>2</v>
      </c>
      <c r="AA138" t="s">
        <v>11</v>
      </c>
      <c r="AB138">
        <v>33</v>
      </c>
      <c r="AC138">
        <v>37</v>
      </c>
      <c r="AD138">
        <v>167</v>
      </c>
      <c r="AE138">
        <v>45</v>
      </c>
      <c r="AF138">
        <v>93</v>
      </c>
      <c r="AG138">
        <v>207.5</v>
      </c>
      <c r="AH138">
        <v>187</v>
      </c>
      <c r="AI138">
        <f t="shared" si="85"/>
        <v>4</v>
      </c>
      <c r="AJ138">
        <f t="shared" si="86"/>
        <v>0.1497005988023952</v>
      </c>
      <c r="AK138">
        <f t="shared" si="87"/>
        <v>2.2222222222222223E-2</v>
      </c>
      <c r="AL138">
        <f t="shared" si="88"/>
        <v>2.1505376344086023E-2</v>
      </c>
      <c r="AM138">
        <f t="shared" si="89"/>
        <v>2</v>
      </c>
      <c r="AN138">
        <f t="shared" si="90"/>
        <v>2</v>
      </c>
      <c r="BX138">
        <f t="shared" si="91"/>
        <v>1.3333333333333335</v>
      </c>
      <c r="BY138">
        <v>167</v>
      </c>
      <c r="BZ138">
        <f t="shared" si="92"/>
        <v>7.9840319361277456E-3</v>
      </c>
    </row>
    <row r="139" spans="1:78" x14ac:dyDescent="0.25">
      <c r="A139" t="s">
        <v>147</v>
      </c>
      <c r="B139">
        <v>60.9</v>
      </c>
      <c r="C139">
        <v>7.6791</v>
      </c>
      <c r="D139" s="1">
        <v>2.942E-6</v>
      </c>
      <c r="E139">
        <v>240</v>
      </c>
      <c r="G139">
        <v>0</v>
      </c>
      <c r="H139">
        <v>1</v>
      </c>
      <c r="I139">
        <v>1</v>
      </c>
      <c r="J139">
        <v>0</v>
      </c>
      <c r="K139">
        <v>0</v>
      </c>
      <c r="L139">
        <v>0</v>
      </c>
      <c r="M139" t="s">
        <v>11</v>
      </c>
      <c r="N139">
        <v>1</v>
      </c>
      <c r="O139">
        <v>2</v>
      </c>
      <c r="P139">
        <v>0</v>
      </c>
      <c r="Q139">
        <v>0</v>
      </c>
      <c r="R139">
        <v>2</v>
      </c>
      <c r="S139">
        <v>1</v>
      </c>
      <c r="T139" t="s">
        <v>11</v>
      </c>
      <c r="U139">
        <v>2</v>
      </c>
      <c r="V139">
        <v>10</v>
      </c>
      <c r="W139">
        <v>2</v>
      </c>
      <c r="X139">
        <v>1</v>
      </c>
      <c r="Y139">
        <v>5</v>
      </c>
      <c r="Z139">
        <v>1</v>
      </c>
      <c r="AA139" t="s">
        <v>11</v>
      </c>
      <c r="AB139">
        <v>34</v>
      </c>
      <c r="AC139">
        <v>37</v>
      </c>
      <c r="AD139">
        <v>167</v>
      </c>
      <c r="AE139">
        <v>45</v>
      </c>
      <c r="AF139">
        <v>93</v>
      </c>
      <c r="AG139">
        <v>207.5</v>
      </c>
      <c r="AH139">
        <v>187</v>
      </c>
      <c r="AI139">
        <f t="shared" si="85"/>
        <v>2</v>
      </c>
      <c r="AJ139">
        <f t="shared" si="86"/>
        <v>5.9880239520958084E-2</v>
      </c>
      <c r="AK139">
        <f t="shared" si="87"/>
        <v>4.4444444444444446E-2</v>
      </c>
      <c r="AL139">
        <f t="shared" si="88"/>
        <v>1.0752688172043012E-2</v>
      </c>
      <c r="AM139">
        <f t="shared" si="89"/>
        <v>5</v>
      </c>
      <c r="AN139">
        <f t="shared" si="90"/>
        <v>1</v>
      </c>
      <c r="BX139">
        <f t="shared" si="91"/>
        <v>0.33333333333333337</v>
      </c>
      <c r="BY139">
        <v>167</v>
      </c>
      <c r="BZ139">
        <f t="shared" si="92"/>
        <v>1.9960079840319364E-3</v>
      </c>
    </row>
    <row r="140" spans="1:78" x14ac:dyDescent="0.25">
      <c r="A140" t="s">
        <v>148</v>
      </c>
      <c r="B140">
        <v>60.9</v>
      </c>
      <c r="C140">
        <v>7.7015000000000002</v>
      </c>
      <c r="D140" s="1">
        <v>2.9359999999999999E-6</v>
      </c>
      <c r="E140">
        <v>240</v>
      </c>
      <c r="G140">
        <v>1</v>
      </c>
      <c r="H140">
        <v>0</v>
      </c>
      <c r="I140">
        <v>1</v>
      </c>
      <c r="J140">
        <v>0</v>
      </c>
      <c r="K140">
        <v>0</v>
      </c>
      <c r="L140">
        <v>0</v>
      </c>
      <c r="M140" t="s">
        <v>11</v>
      </c>
      <c r="N140">
        <v>0</v>
      </c>
      <c r="O140">
        <v>3</v>
      </c>
      <c r="P140">
        <v>0</v>
      </c>
      <c r="Q140">
        <v>1</v>
      </c>
      <c r="R140">
        <v>0</v>
      </c>
      <c r="S140">
        <v>0</v>
      </c>
      <c r="T140" t="s">
        <v>11</v>
      </c>
      <c r="U140">
        <v>2</v>
      </c>
      <c r="V140">
        <v>14</v>
      </c>
      <c r="W140">
        <v>2.5</v>
      </c>
      <c r="X140">
        <v>5</v>
      </c>
      <c r="Y140">
        <v>7</v>
      </c>
      <c r="Z140">
        <v>1.5</v>
      </c>
      <c r="AA140" t="s">
        <v>11</v>
      </c>
      <c r="AB140">
        <v>35</v>
      </c>
      <c r="AC140">
        <v>37</v>
      </c>
      <c r="AD140">
        <v>167</v>
      </c>
      <c r="AE140">
        <v>45</v>
      </c>
      <c r="AF140">
        <v>93</v>
      </c>
      <c r="AG140">
        <v>207.5</v>
      </c>
      <c r="AH140">
        <v>187</v>
      </c>
      <c r="AI140">
        <f t="shared" si="85"/>
        <v>2</v>
      </c>
      <c r="AJ140">
        <f t="shared" si="86"/>
        <v>8.3832335329341312E-2</v>
      </c>
      <c r="AK140">
        <f t="shared" si="87"/>
        <v>5.5555555555555552E-2</v>
      </c>
      <c r="AL140">
        <f t="shared" si="88"/>
        <v>5.3763440860215055E-2</v>
      </c>
      <c r="AM140">
        <f t="shared" si="89"/>
        <v>7</v>
      </c>
      <c r="AN140">
        <f t="shared" si="90"/>
        <v>1.5</v>
      </c>
      <c r="BX140">
        <f t="shared" si="91"/>
        <v>-1</v>
      </c>
      <c r="BY140">
        <v>167</v>
      </c>
      <c r="BZ140">
        <f t="shared" si="92"/>
        <v>-5.9880239520958087E-3</v>
      </c>
    </row>
    <row r="141" spans="1:78" x14ac:dyDescent="0.25">
      <c r="A141" t="s">
        <v>149</v>
      </c>
      <c r="B141">
        <v>60.9</v>
      </c>
      <c r="C141">
        <v>7.7156000000000002</v>
      </c>
      <c r="D141" s="1">
        <v>2.942E-6</v>
      </c>
      <c r="E141">
        <v>240</v>
      </c>
      <c r="G141">
        <v>2</v>
      </c>
      <c r="H141">
        <v>0</v>
      </c>
      <c r="I141">
        <v>0</v>
      </c>
      <c r="J141">
        <v>0</v>
      </c>
      <c r="K141">
        <v>0</v>
      </c>
      <c r="L141">
        <v>1</v>
      </c>
      <c r="M141" t="s">
        <v>11</v>
      </c>
      <c r="N141">
        <v>0</v>
      </c>
      <c r="O141">
        <v>2</v>
      </c>
      <c r="P141">
        <v>0</v>
      </c>
      <c r="Q141">
        <v>0</v>
      </c>
      <c r="R141">
        <v>0</v>
      </c>
      <c r="S141">
        <v>1</v>
      </c>
      <c r="T141" t="s">
        <v>11</v>
      </c>
      <c r="U141">
        <v>3</v>
      </c>
      <c r="V141">
        <v>10</v>
      </c>
      <c r="W141">
        <v>2</v>
      </c>
      <c r="X141">
        <v>1</v>
      </c>
      <c r="Y141">
        <v>7</v>
      </c>
      <c r="Z141">
        <v>7</v>
      </c>
      <c r="AA141" t="s">
        <v>11</v>
      </c>
      <c r="AB141">
        <v>36</v>
      </c>
      <c r="AC141">
        <v>37</v>
      </c>
      <c r="AD141">
        <v>167</v>
      </c>
      <c r="AE141">
        <v>45</v>
      </c>
      <c r="AF141">
        <v>93</v>
      </c>
      <c r="AG141">
        <v>207.5</v>
      </c>
      <c r="AH141">
        <v>187</v>
      </c>
      <c r="AI141">
        <f t="shared" si="85"/>
        <v>3</v>
      </c>
      <c r="AJ141">
        <f t="shared" si="86"/>
        <v>5.9880239520958084E-2</v>
      </c>
      <c r="AK141">
        <f t="shared" si="87"/>
        <v>4.4444444444444446E-2</v>
      </c>
      <c r="AL141">
        <f t="shared" si="88"/>
        <v>1.0752688172043012E-2</v>
      </c>
      <c r="AM141">
        <f t="shared" si="89"/>
        <v>7</v>
      </c>
      <c r="AN141">
        <f t="shared" si="90"/>
        <v>7</v>
      </c>
      <c r="BX141">
        <f t="shared" si="91"/>
        <v>-0.66666666666666663</v>
      </c>
      <c r="BY141">
        <v>167</v>
      </c>
      <c r="BZ141">
        <f t="shared" si="92"/>
        <v>-3.9920159680638719E-3</v>
      </c>
    </row>
    <row r="142" spans="1:78" x14ac:dyDescent="0.25">
      <c r="A142" t="s">
        <v>150</v>
      </c>
      <c r="B142">
        <v>60.9</v>
      </c>
      <c r="C142">
        <v>7.7423999999999999</v>
      </c>
      <c r="D142" s="1">
        <v>2.9299999999999999E-6</v>
      </c>
      <c r="E142">
        <v>240</v>
      </c>
      <c r="G142">
        <v>0</v>
      </c>
      <c r="H142">
        <v>2</v>
      </c>
      <c r="I142">
        <v>0</v>
      </c>
      <c r="J142">
        <v>0</v>
      </c>
      <c r="K142">
        <v>0</v>
      </c>
      <c r="L142">
        <v>0</v>
      </c>
      <c r="M142" t="s">
        <v>11</v>
      </c>
      <c r="N142">
        <v>0</v>
      </c>
      <c r="O142">
        <v>2</v>
      </c>
      <c r="P142">
        <v>0</v>
      </c>
      <c r="Q142">
        <v>0</v>
      </c>
      <c r="R142">
        <v>2</v>
      </c>
      <c r="S142">
        <v>1</v>
      </c>
      <c r="T142" t="s">
        <v>11</v>
      </c>
      <c r="U142">
        <v>1</v>
      </c>
      <c r="V142">
        <v>8</v>
      </c>
      <c r="W142">
        <v>1</v>
      </c>
      <c r="X142">
        <v>2</v>
      </c>
      <c r="Y142">
        <v>5</v>
      </c>
      <c r="Z142">
        <v>4</v>
      </c>
      <c r="AA142" t="s">
        <v>11</v>
      </c>
      <c r="AB142">
        <v>37</v>
      </c>
      <c r="AC142">
        <v>37</v>
      </c>
      <c r="AD142">
        <v>167</v>
      </c>
      <c r="AE142">
        <v>45</v>
      </c>
      <c r="AF142">
        <v>93</v>
      </c>
      <c r="AG142">
        <v>207.5</v>
      </c>
      <c r="AH142">
        <v>187</v>
      </c>
      <c r="AI142">
        <f t="shared" si="85"/>
        <v>1</v>
      </c>
      <c r="AJ142">
        <f t="shared" si="86"/>
        <v>4.790419161676647E-2</v>
      </c>
      <c r="AK142">
        <f t="shared" si="87"/>
        <v>2.2222222222222223E-2</v>
      </c>
      <c r="AL142">
        <f t="shared" si="88"/>
        <v>2.1505376344086023E-2</v>
      </c>
      <c r="AM142">
        <f t="shared" si="89"/>
        <v>5</v>
      </c>
      <c r="AN142">
        <f t="shared" si="90"/>
        <v>4</v>
      </c>
      <c r="BX142">
        <f t="shared" si="91"/>
        <v>1.3333333333333335</v>
      </c>
      <c r="BY142">
        <v>167</v>
      </c>
      <c r="BZ142">
        <f t="shared" si="92"/>
        <v>7.9840319361277456E-3</v>
      </c>
    </row>
    <row r="143" spans="1:78" x14ac:dyDescent="0.25">
      <c r="A143" t="s">
        <v>151</v>
      </c>
      <c r="B143">
        <v>60.9</v>
      </c>
      <c r="C143">
        <v>7.7624000000000004</v>
      </c>
      <c r="D143" s="1">
        <v>2.943E-6</v>
      </c>
      <c r="E143">
        <v>240</v>
      </c>
      <c r="G143">
        <v>0</v>
      </c>
      <c r="H143">
        <v>1</v>
      </c>
      <c r="I143">
        <v>0</v>
      </c>
      <c r="J143">
        <v>0</v>
      </c>
      <c r="K143">
        <v>1</v>
      </c>
      <c r="L143">
        <v>0</v>
      </c>
      <c r="M143" t="s">
        <v>11</v>
      </c>
      <c r="N143">
        <v>1</v>
      </c>
      <c r="O143">
        <v>2</v>
      </c>
      <c r="P143">
        <v>0</v>
      </c>
      <c r="Q143">
        <v>0</v>
      </c>
      <c r="R143">
        <v>2</v>
      </c>
      <c r="S143">
        <v>0</v>
      </c>
      <c r="T143" t="s">
        <v>11</v>
      </c>
      <c r="U143">
        <v>3</v>
      </c>
      <c r="V143">
        <v>8</v>
      </c>
      <c r="W143">
        <v>1</v>
      </c>
      <c r="X143">
        <v>1</v>
      </c>
      <c r="Y143">
        <v>14</v>
      </c>
      <c r="Z143">
        <v>9</v>
      </c>
      <c r="AA143" t="s">
        <v>11</v>
      </c>
      <c r="AB143">
        <v>38</v>
      </c>
      <c r="AC143">
        <v>37</v>
      </c>
      <c r="AD143">
        <v>167</v>
      </c>
      <c r="AE143">
        <v>45</v>
      </c>
      <c r="AF143">
        <v>93</v>
      </c>
      <c r="AG143">
        <v>207.5</v>
      </c>
      <c r="AH143">
        <v>187</v>
      </c>
      <c r="AI143">
        <f t="shared" si="85"/>
        <v>3</v>
      </c>
      <c r="AJ143">
        <f t="shared" si="86"/>
        <v>4.790419161676647E-2</v>
      </c>
      <c r="AK143">
        <f t="shared" si="87"/>
        <v>2.2222222222222223E-2</v>
      </c>
      <c r="AL143">
        <f t="shared" si="88"/>
        <v>1.0752688172043012E-2</v>
      </c>
      <c r="AM143">
        <f t="shared" si="89"/>
        <v>14</v>
      </c>
      <c r="AN143">
        <f t="shared" si="90"/>
        <v>9</v>
      </c>
      <c r="BX143">
        <f t="shared" si="91"/>
        <v>0.33333333333333337</v>
      </c>
      <c r="BY143">
        <v>167</v>
      </c>
      <c r="BZ143">
        <f t="shared" si="92"/>
        <v>1.9960079840319364E-3</v>
      </c>
    </row>
    <row r="144" spans="1:78" x14ac:dyDescent="0.25">
      <c r="A144" t="s">
        <v>152</v>
      </c>
      <c r="B144">
        <v>60.9</v>
      </c>
      <c r="C144">
        <v>7.782</v>
      </c>
      <c r="D144" s="1">
        <v>2.9500000000000001E-6</v>
      </c>
      <c r="E144">
        <v>240</v>
      </c>
      <c r="G144">
        <v>0</v>
      </c>
      <c r="H144">
        <v>3</v>
      </c>
      <c r="I144">
        <v>0</v>
      </c>
      <c r="J144">
        <v>0</v>
      </c>
      <c r="K144">
        <v>0</v>
      </c>
      <c r="L144">
        <v>0</v>
      </c>
      <c r="M144" t="s">
        <v>11</v>
      </c>
      <c r="N144">
        <v>0</v>
      </c>
      <c r="O144">
        <v>3</v>
      </c>
      <c r="P144">
        <v>1</v>
      </c>
      <c r="Q144">
        <v>0</v>
      </c>
      <c r="R144">
        <v>0</v>
      </c>
      <c r="S144">
        <v>1</v>
      </c>
      <c r="T144" t="s">
        <v>11</v>
      </c>
      <c r="U144">
        <v>5</v>
      </c>
      <c r="V144">
        <v>20</v>
      </c>
      <c r="W144">
        <v>7</v>
      </c>
      <c r="X144">
        <v>0</v>
      </c>
      <c r="Y144">
        <v>2</v>
      </c>
      <c r="Z144">
        <v>3</v>
      </c>
      <c r="AA144" t="s">
        <v>11</v>
      </c>
      <c r="AB144">
        <v>39</v>
      </c>
      <c r="AC144">
        <v>37</v>
      </c>
      <c r="AD144">
        <v>167</v>
      </c>
      <c r="AE144">
        <v>45</v>
      </c>
      <c r="AF144">
        <v>93</v>
      </c>
      <c r="AG144">
        <v>207.5</v>
      </c>
      <c r="AH144">
        <v>187</v>
      </c>
      <c r="AI144">
        <f t="shared" si="85"/>
        <v>5</v>
      </c>
      <c r="AJ144">
        <f t="shared" si="86"/>
        <v>0.11976047904191617</v>
      </c>
      <c r="AK144">
        <f t="shared" si="87"/>
        <v>0.15555555555555556</v>
      </c>
      <c r="AL144">
        <f t="shared" si="88"/>
        <v>0</v>
      </c>
      <c r="AM144">
        <f t="shared" si="89"/>
        <v>2</v>
      </c>
      <c r="AN144">
        <f t="shared" si="90"/>
        <v>3</v>
      </c>
      <c r="BX144">
        <f t="shared" si="91"/>
        <v>2</v>
      </c>
      <c r="BY144">
        <v>167</v>
      </c>
      <c r="BZ144">
        <f t="shared" si="92"/>
        <v>1.1976047904191617E-2</v>
      </c>
    </row>
    <row r="145" spans="1:78" x14ac:dyDescent="0.25">
      <c r="A145" t="s">
        <v>153</v>
      </c>
      <c r="B145">
        <v>60.9</v>
      </c>
      <c r="C145">
        <v>7.8</v>
      </c>
      <c r="D145" s="1">
        <v>2.813E-6</v>
      </c>
      <c r="E145">
        <v>240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2</v>
      </c>
      <c r="M145" t="s">
        <v>11</v>
      </c>
      <c r="N145">
        <v>0</v>
      </c>
      <c r="O145">
        <v>0</v>
      </c>
      <c r="P145">
        <v>1</v>
      </c>
      <c r="Q145">
        <v>0</v>
      </c>
      <c r="R145">
        <v>1</v>
      </c>
      <c r="S145">
        <v>0</v>
      </c>
      <c r="T145" t="s">
        <v>11</v>
      </c>
      <c r="U145">
        <v>5</v>
      </c>
      <c r="V145">
        <v>9</v>
      </c>
      <c r="W145">
        <v>2</v>
      </c>
      <c r="X145">
        <v>2.5</v>
      </c>
      <c r="Y145">
        <v>4</v>
      </c>
      <c r="Z145">
        <v>4</v>
      </c>
      <c r="AA145" t="s">
        <v>11</v>
      </c>
      <c r="AB145">
        <v>40</v>
      </c>
      <c r="AC145">
        <v>37</v>
      </c>
      <c r="AD145">
        <v>167</v>
      </c>
      <c r="AE145">
        <v>45</v>
      </c>
      <c r="AF145">
        <v>93</v>
      </c>
      <c r="AG145">
        <v>207.5</v>
      </c>
      <c r="AH145">
        <v>187</v>
      </c>
      <c r="AI145">
        <f t="shared" si="85"/>
        <v>5</v>
      </c>
      <c r="AJ145">
        <f t="shared" si="86"/>
        <v>5.3892215568862277E-2</v>
      </c>
      <c r="AK145">
        <f t="shared" si="87"/>
        <v>4.4444444444444446E-2</v>
      </c>
      <c r="AL145">
        <f t="shared" si="88"/>
        <v>2.6881720430107527E-2</v>
      </c>
      <c r="AM145">
        <f t="shared" si="89"/>
        <v>4</v>
      </c>
      <c r="AN145">
        <f t="shared" si="90"/>
        <v>4</v>
      </c>
      <c r="BX145">
        <f t="shared" si="91"/>
        <v>1</v>
      </c>
      <c r="BY145">
        <v>167</v>
      </c>
      <c r="BZ145">
        <f t="shared" si="92"/>
        <v>5.9880239520958087E-3</v>
      </c>
    </row>
    <row r="146" spans="1:78" x14ac:dyDescent="0.25">
      <c r="A146" t="s">
        <v>154</v>
      </c>
      <c r="B146">
        <v>60.9</v>
      </c>
      <c r="C146">
        <v>7.8201000000000001</v>
      </c>
      <c r="D146" s="1">
        <v>2.9459999999999998E-6</v>
      </c>
      <c r="E146">
        <v>240</v>
      </c>
      <c r="G146">
        <v>0</v>
      </c>
      <c r="H146">
        <v>4</v>
      </c>
      <c r="I146">
        <v>0</v>
      </c>
      <c r="J146">
        <v>1</v>
      </c>
      <c r="K146">
        <v>1</v>
      </c>
      <c r="L146">
        <v>0</v>
      </c>
      <c r="M146" t="s">
        <v>11</v>
      </c>
      <c r="N146">
        <v>0</v>
      </c>
      <c r="O146">
        <v>1</v>
      </c>
      <c r="P146">
        <v>1</v>
      </c>
      <c r="Q146">
        <v>-0.5</v>
      </c>
      <c r="R146">
        <v>1</v>
      </c>
      <c r="S146">
        <v>1</v>
      </c>
      <c r="T146" t="s">
        <v>11</v>
      </c>
      <c r="U146">
        <v>3</v>
      </c>
      <c r="V146">
        <v>18</v>
      </c>
      <c r="W146">
        <v>5</v>
      </c>
      <c r="X146">
        <v>1.5</v>
      </c>
      <c r="Y146">
        <v>7</v>
      </c>
      <c r="Z146">
        <v>5</v>
      </c>
      <c r="AA146" t="s">
        <v>11</v>
      </c>
      <c r="AB146">
        <v>41</v>
      </c>
      <c r="AC146">
        <v>37</v>
      </c>
      <c r="AD146">
        <v>167</v>
      </c>
      <c r="AE146">
        <v>45</v>
      </c>
      <c r="AF146">
        <v>93</v>
      </c>
      <c r="AG146">
        <v>207.5</v>
      </c>
      <c r="AH146">
        <v>187</v>
      </c>
      <c r="AI146">
        <f t="shared" si="85"/>
        <v>3</v>
      </c>
      <c r="AJ146">
        <f t="shared" si="86"/>
        <v>0.10778443113772455</v>
      </c>
      <c r="AK146">
        <f t="shared" si="87"/>
        <v>0.1111111111111111</v>
      </c>
      <c r="AL146">
        <f t="shared" si="88"/>
        <v>1.6129032258064516E-2</v>
      </c>
      <c r="AM146">
        <f t="shared" si="89"/>
        <v>7</v>
      </c>
      <c r="AN146">
        <f t="shared" si="90"/>
        <v>5</v>
      </c>
      <c r="BX146">
        <f t="shared" si="91"/>
        <v>3.6666666666666665</v>
      </c>
      <c r="BY146">
        <v>167</v>
      </c>
      <c r="BZ146">
        <f t="shared" si="92"/>
        <v>2.1956087824351298E-2</v>
      </c>
    </row>
    <row r="147" spans="1:78" x14ac:dyDescent="0.25">
      <c r="A147" t="s">
        <v>155</v>
      </c>
      <c r="B147">
        <v>60.9</v>
      </c>
      <c r="C147">
        <v>7.8419999999999996</v>
      </c>
      <c r="D147" s="1">
        <v>2.943E-6</v>
      </c>
      <c r="E147">
        <v>240</v>
      </c>
      <c r="G147">
        <v>1</v>
      </c>
      <c r="H147">
        <v>1</v>
      </c>
      <c r="I147">
        <v>1</v>
      </c>
      <c r="J147">
        <v>0</v>
      </c>
      <c r="K147">
        <v>2</v>
      </c>
      <c r="L147">
        <v>1</v>
      </c>
      <c r="M147" t="s">
        <v>11</v>
      </c>
      <c r="N147">
        <v>1</v>
      </c>
      <c r="O147">
        <v>1</v>
      </c>
      <c r="P147">
        <v>0</v>
      </c>
      <c r="Q147">
        <v>0</v>
      </c>
      <c r="R147">
        <v>1</v>
      </c>
      <c r="S147">
        <v>0</v>
      </c>
      <c r="T147" t="s">
        <v>11</v>
      </c>
      <c r="U147">
        <v>3</v>
      </c>
      <c r="V147">
        <v>12</v>
      </c>
      <c r="W147">
        <v>2</v>
      </c>
      <c r="X147">
        <v>0</v>
      </c>
      <c r="Y147">
        <v>7</v>
      </c>
      <c r="Z147">
        <v>3</v>
      </c>
      <c r="AA147" t="s">
        <v>11</v>
      </c>
      <c r="AB147">
        <v>42</v>
      </c>
      <c r="AC147">
        <v>37</v>
      </c>
      <c r="AD147">
        <v>167</v>
      </c>
      <c r="AE147">
        <v>45</v>
      </c>
      <c r="AF147">
        <v>93</v>
      </c>
      <c r="AG147">
        <v>207.5</v>
      </c>
      <c r="AH147">
        <v>187</v>
      </c>
      <c r="AI147">
        <f t="shared" si="85"/>
        <v>3</v>
      </c>
      <c r="AJ147">
        <f t="shared" si="86"/>
        <v>7.1856287425149698E-2</v>
      </c>
      <c r="AK147">
        <f t="shared" si="87"/>
        <v>4.4444444444444446E-2</v>
      </c>
      <c r="AL147">
        <f t="shared" si="88"/>
        <v>0</v>
      </c>
      <c r="AM147">
        <f t="shared" si="89"/>
        <v>7</v>
      </c>
      <c r="AN147">
        <f t="shared" si="90"/>
        <v>3</v>
      </c>
      <c r="BX147">
        <f t="shared" si="91"/>
        <v>0.66666666666666674</v>
      </c>
      <c r="BY147">
        <v>167</v>
      </c>
      <c r="BZ147">
        <f t="shared" si="92"/>
        <v>3.9920159680638728E-3</v>
      </c>
    </row>
    <row r="148" spans="1:78" x14ac:dyDescent="0.25">
      <c r="A148" t="s">
        <v>156</v>
      </c>
      <c r="B148">
        <v>60.9</v>
      </c>
      <c r="C148">
        <v>7.8593000000000002</v>
      </c>
      <c r="D148" s="1">
        <v>2.943E-6</v>
      </c>
      <c r="E148">
        <v>240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1</v>
      </c>
      <c r="M148" t="s">
        <v>11</v>
      </c>
      <c r="N148">
        <v>0</v>
      </c>
      <c r="O148">
        <v>0</v>
      </c>
      <c r="P148">
        <v>0</v>
      </c>
      <c r="Q148">
        <v>1</v>
      </c>
      <c r="R148">
        <v>0.5</v>
      </c>
      <c r="S148">
        <v>0</v>
      </c>
      <c r="T148" t="s">
        <v>11</v>
      </c>
      <c r="U148">
        <v>3</v>
      </c>
      <c r="V148">
        <v>9</v>
      </c>
      <c r="W148">
        <v>2</v>
      </c>
      <c r="X148">
        <v>7.5</v>
      </c>
      <c r="Y148">
        <v>4.5</v>
      </c>
      <c r="Z148">
        <v>3.5</v>
      </c>
      <c r="AA148" t="s">
        <v>11</v>
      </c>
      <c r="AB148">
        <v>43</v>
      </c>
      <c r="AC148">
        <v>37</v>
      </c>
      <c r="AD148">
        <v>167</v>
      </c>
      <c r="AE148">
        <v>45</v>
      </c>
      <c r="AF148">
        <v>93</v>
      </c>
      <c r="AG148">
        <v>207.5</v>
      </c>
      <c r="AH148">
        <v>187</v>
      </c>
      <c r="AI148">
        <f t="shared" si="85"/>
        <v>3</v>
      </c>
      <c r="AJ148">
        <f t="shared" si="86"/>
        <v>5.3892215568862277E-2</v>
      </c>
      <c r="AK148">
        <f t="shared" si="87"/>
        <v>4.4444444444444446E-2</v>
      </c>
      <c r="AL148">
        <f t="shared" si="88"/>
        <v>8.0645161290322578E-2</v>
      </c>
      <c r="AM148">
        <f t="shared" si="89"/>
        <v>4.5</v>
      </c>
      <c r="AN148">
        <f t="shared" si="90"/>
        <v>3.5</v>
      </c>
      <c r="BX148">
        <f t="shared" si="91"/>
        <v>0</v>
      </c>
      <c r="BY148">
        <v>167</v>
      </c>
      <c r="BZ148">
        <f t="shared" si="92"/>
        <v>0</v>
      </c>
    </row>
    <row r="149" spans="1:78" x14ac:dyDescent="0.25">
      <c r="A149" t="s">
        <v>157</v>
      </c>
      <c r="B149">
        <v>60.9</v>
      </c>
      <c r="C149">
        <v>7.8799000000000001</v>
      </c>
      <c r="D149" s="1">
        <v>2.9390000000000002E-6</v>
      </c>
      <c r="E149">
        <v>240</v>
      </c>
      <c r="G149">
        <v>1</v>
      </c>
      <c r="H149">
        <v>2</v>
      </c>
      <c r="I149">
        <v>0</v>
      </c>
      <c r="J149">
        <v>0</v>
      </c>
      <c r="K149">
        <v>0</v>
      </c>
      <c r="L149">
        <v>0</v>
      </c>
      <c r="M149" t="s">
        <v>11</v>
      </c>
      <c r="N149">
        <v>0</v>
      </c>
      <c r="O149">
        <v>3</v>
      </c>
      <c r="P149">
        <v>0</v>
      </c>
      <c r="Q149">
        <v>2</v>
      </c>
      <c r="R149">
        <v>0</v>
      </c>
      <c r="S149">
        <v>2</v>
      </c>
      <c r="T149" t="s">
        <v>11</v>
      </c>
      <c r="U149">
        <v>5</v>
      </c>
      <c r="V149">
        <v>9</v>
      </c>
      <c r="W149">
        <v>0</v>
      </c>
      <c r="X149">
        <v>4</v>
      </c>
      <c r="Y149">
        <v>7</v>
      </c>
      <c r="Z149">
        <v>5</v>
      </c>
      <c r="AA149" t="s">
        <v>11</v>
      </c>
      <c r="AB149">
        <v>44</v>
      </c>
      <c r="AC149">
        <v>37</v>
      </c>
      <c r="AD149">
        <v>167</v>
      </c>
      <c r="AE149">
        <v>45</v>
      </c>
      <c r="AF149">
        <v>93</v>
      </c>
      <c r="AG149">
        <v>207.5</v>
      </c>
      <c r="AH149">
        <v>187</v>
      </c>
      <c r="AI149">
        <f t="shared" si="85"/>
        <v>5</v>
      </c>
      <c r="AJ149">
        <f t="shared" si="86"/>
        <v>5.3892215568862277E-2</v>
      </c>
      <c r="AK149">
        <f t="shared" si="87"/>
        <v>0</v>
      </c>
      <c r="AL149">
        <f t="shared" si="88"/>
        <v>4.3010752688172046E-2</v>
      </c>
      <c r="AM149">
        <f t="shared" si="89"/>
        <v>7</v>
      </c>
      <c r="AN149">
        <f t="shared" si="90"/>
        <v>5</v>
      </c>
      <c r="BX149">
        <f t="shared" si="91"/>
        <v>1</v>
      </c>
      <c r="BY149">
        <v>167</v>
      </c>
      <c r="BZ149">
        <f t="shared" si="92"/>
        <v>5.9880239520958087E-3</v>
      </c>
    </row>
    <row r="150" spans="1:78" x14ac:dyDescent="0.25">
      <c r="A150" t="s">
        <v>158</v>
      </c>
      <c r="B150">
        <v>60</v>
      </c>
      <c r="C150">
        <v>7.9009999999999998</v>
      </c>
      <c r="D150" s="1">
        <v>2.9399999999999998E-6</v>
      </c>
      <c r="E150">
        <v>240</v>
      </c>
      <c r="G150">
        <v>0</v>
      </c>
      <c r="H150">
        <v>4</v>
      </c>
      <c r="I150">
        <v>0</v>
      </c>
      <c r="J150">
        <v>1</v>
      </c>
      <c r="K150">
        <v>0</v>
      </c>
      <c r="L150">
        <v>0</v>
      </c>
      <c r="M150" t="s">
        <v>11</v>
      </c>
      <c r="N150">
        <v>0</v>
      </c>
      <c r="O150">
        <v>1</v>
      </c>
      <c r="P150">
        <v>0</v>
      </c>
      <c r="Q150">
        <v>1</v>
      </c>
      <c r="R150">
        <v>0</v>
      </c>
      <c r="S150">
        <v>1</v>
      </c>
      <c r="T150" t="s">
        <v>11</v>
      </c>
      <c r="U150">
        <v>4</v>
      </c>
      <c r="V150">
        <v>12.5</v>
      </c>
      <c r="W150">
        <v>3</v>
      </c>
      <c r="X150">
        <v>3</v>
      </c>
      <c r="Y150">
        <v>5</v>
      </c>
      <c r="Z150">
        <v>4</v>
      </c>
      <c r="AA150" t="s">
        <v>11</v>
      </c>
      <c r="AB150">
        <v>45</v>
      </c>
      <c r="AC150">
        <v>37</v>
      </c>
      <c r="AD150">
        <v>167</v>
      </c>
      <c r="AE150">
        <v>45</v>
      </c>
      <c r="AF150">
        <v>93</v>
      </c>
      <c r="AG150">
        <v>207.5</v>
      </c>
      <c r="AH150">
        <v>187</v>
      </c>
      <c r="AI150">
        <f t="shared" si="85"/>
        <v>4</v>
      </c>
      <c r="AJ150">
        <f t="shared" si="86"/>
        <v>7.4850299401197598E-2</v>
      </c>
      <c r="AK150">
        <f t="shared" si="87"/>
        <v>6.6666666666666666E-2</v>
      </c>
      <c r="AL150">
        <f t="shared" si="88"/>
        <v>3.2258064516129031E-2</v>
      </c>
      <c r="AM150">
        <f t="shared" si="89"/>
        <v>5</v>
      </c>
      <c r="AN150">
        <f t="shared" si="90"/>
        <v>4</v>
      </c>
      <c r="BX150">
        <f t="shared" si="91"/>
        <v>3.6666666666666665</v>
      </c>
      <c r="BY150">
        <v>167</v>
      </c>
      <c r="BZ150">
        <f t="shared" si="92"/>
        <v>2.1956087824351298E-2</v>
      </c>
    </row>
    <row r="151" spans="1:78" x14ac:dyDescent="0.25">
      <c r="A151" t="s">
        <v>159</v>
      </c>
      <c r="B151">
        <v>60.9</v>
      </c>
      <c r="C151">
        <v>7.9215</v>
      </c>
      <c r="D151" s="1">
        <v>2.1019999999999999E-6</v>
      </c>
      <c r="E151">
        <v>240</v>
      </c>
      <c r="G151">
        <v>0</v>
      </c>
      <c r="H151">
        <v>2</v>
      </c>
      <c r="I151">
        <v>1</v>
      </c>
      <c r="J151">
        <v>0</v>
      </c>
      <c r="K151">
        <v>0</v>
      </c>
      <c r="L151">
        <v>0</v>
      </c>
      <c r="M151" t="s">
        <v>11</v>
      </c>
      <c r="N151">
        <v>0</v>
      </c>
      <c r="O151">
        <v>1</v>
      </c>
      <c r="P151">
        <v>0</v>
      </c>
      <c r="Q151">
        <v>1</v>
      </c>
      <c r="R151">
        <v>1</v>
      </c>
      <c r="S151">
        <v>1</v>
      </c>
      <c r="T151" t="s">
        <v>11</v>
      </c>
      <c r="U151">
        <v>3.5</v>
      </c>
      <c r="V151">
        <v>15</v>
      </c>
      <c r="W151">
        <v>4</v>
      </c>
      <c r="X151">
        <v>0</v>
      </c>
      <c r="Y151">
        <v>7.5</v>
      </c>
      <c r="Z151">
        <v>0.5</v>
      </c>
      <c r="AA151" t="s">
        <v>11</v>
      </c>
      <c r="AB151">
        <v>46</v>
      </c>
      <c r="AC151">
        <v>37</v>
      </c>
      <c r="AD151">
        <v>167</v>
      </c>
      <c r="AE151">
        <v>45</v>
      </c>
      <c r="AF151">
        <v>93</v>
      </c>
      <c r="AG151">
        <v>207.5</v>
      </c>
      <c r="AH151">
        <v>187</v>
      </c>
      <c r="AI151">
        <f t="shared" si="85"/>
        <v>3.5</v>
      </c>
      <c r="AJ151">
        <f t="shared" si="86"/>
        <v>8.9820359281437126E-2</v>
      </c>
      <c r="AK151">
        <f t="shared" si="87"/>
        <v>8.8888888888888892E-2</v>
      </c>
      <c r="AL151">
        <f t="shared" si="88"/>
        <v>0</v>
      </c>
      <c r="AM151">
        <f t="shared" si="89"/>
        <v>7.5</v>
      </c>
      <c r="AN151">
        <f t="shared" si="90"/>
        <v>0.5</v>
      </c>
      <c r="BX151">
        <f t="shared" si="91"/>
        <v>1.6666666666666667</v>
      </c>
      <c r="BY151">
        <v>167</v>
      </c>
      <c r="BZ151">
        <f t="shared" si="92"/>
        <v>9.9800399201596807E-3</v>
      </c>
    </row>
    <row r="152" spans="1:78" x14ac:dyDescent="0.25">
      <c r="A152" t="s">
        <v>160</v>
      </c>
      <c r="B152">
        <v>60.9</v>
      </c>
      <c r="C152">
        <v>7.9417999999999997</v>
      </c>
      <c r="D152" s="1">
        <v>2.9450000000000002E-6</v>
      </c>
      <c r="E152">
        <v>240</v>
      </c>
      <c r="G152">
        <v>0</v>
      </c>
      <c r="H152">
        <v>2</v>
      </c>
      <c r="I152">
        <v>0</v>
      </c>
      <c r="J152">
        <v>0</v>
      </c>
      <c r="K152">
        <v>0</v>
      </c>
      <c r="L152">
        <v>0</v>
      </c>
      <c r="M152" t="s">
        <v>11</v>
      </c>
      <c r="N152">
        <v>0</v>
      </c>
      <c r="O152">
        <v>1</v>
      </c>
      <c r="P152">
        <v>0</v>
      </c>
      <c r="Q152">
        <v>0</v>
      </c>
      <c r="R152">
        <v>1</v>
      </c>
      <c r="S152">
        <v>0</v>
      </c>
      <c r="T152" t="s">
        <v>11</v>
      </c>
      <c r="U152">
        <v>5</v>
      </c>
      <c r="V152">
        <v>13</v>
      </c>
      <c r="W152">
        <v>1</v>
      </c>
      <c r="X152">
        <v>2</v>
      </c>
      <c r="Y152">
        <v>2</v>
      </c>
      <c r="Z152">
        <v>2</v>
      </c>
      <c r="AA152" t="s">
        <v>11</v>
      </c>
      <c r="AB152">
        <v>47</v>
      </c>
      <c r="AC152">
        <v>37</v>
      </c>
      <c r="AD152">
        <v>167</v>
      </c>
      <c r="AE152">
        <v>45</v>
      </c>
      <c r="AF152">
        <v>93</v>
      </c>
      <c r="AG152">
        <v>207.5</v>
      </c>
      <c r="AH152">
        <v>187</v>
      </c>
      <c r="AI152">
        <f t="shared" si="85"/>
        <v>5</v>
      </c>
      <c r="AJ152">
        <f t="shared" si="86"/>
        <v>7.7844311377245512E-2</v>
      </c>
      <c r="AK152">
        <f t="shared" si="87"/>
        <v>2.2222222222222223E-2</v>
      </c>
      <c r="AL152">
        <f t="shared" si="88"/>
        <v>2.1505376344086023E-2</v>
      </c>
      <c r="AM152">
        <f t="shared" si="89"/>
        <v>2</v>
      </c>
      <c r="AN152">
        <f t="shared" si="90"/>
        <v>2</v>
      </c>
      <c r="BX152">
        <f t="shared" si="91"/>
        <v>1.6666666666666667</v>
      </c>
      <c r="BY152">
        <v>167</v>
      </c>
      <c r="BZ152">
        <f t="shared" si="92"/>
        <v>9.9800399201596807E-3</v>
      </c>
    </row>
    <row r="153" spans="1:78" x14ac:dyDescent="0.25">
      <c r="A153" t="s">
        <v>161</v>
      </c>
      <c r="B153">
        <v>60.9</v>
      </c>
      <c r="C153">
        <v>7.9592000000000001</v>
      </c>
      <c r="D153" s="1">
        <v>2.937E-6</v>
      </c>
      <c r="E153">
        <v>240</v>
      </c>
      <c r="G153">
        <v>0</v>
      </c>
      <c r="H153">
        <v>0</v>
      </c>
      <c r="I153">
        <v>1</v>
      </c>
      <c r="J153">
        <v>0</v>
      </c>
      <c r="K153">
        <v>0</v>
      </c>
      <c r="L153">
        <v>1</v>
      </c>
      <c r="M153" t="s">
        <v>11</v>
      </c>
      <c r="N153">
        <v>1</v>
      </c>
      <c r="O153">
        <v>2</v>
      </c>
      <c r="P153">
        <v>2</v>
      </c>
      <c r="Q153">
        <v>0</v>
      </c>
      <c r="R153">
        <v>0</v>
      </c>
      <c r="S153">
        <v>1</v>
      </c>
      <c r="T153" t="s">
        <v>11</v>
      </c>
      <c r="U153">
        <v>1</v>
      </c>
      <c r="V153">
        <v>12</v>
      </c>
      <c r="W153">
        <v>3.5</v>
      </c>
      <c r="X153">
        <v>1.5</v>
      </c>
      <c r="Y153">
        <v>4</v>
      </c>
      <c r="Z153">
        <v>6</v>
      </c>
      <c r="AA153" t="s">
        <v>11</v>
      </c>
      <c r="AB153">
        <v>48</v>
      </c>
      <c r="AC153">
        <v>37</v>
      </c>
      <c r="AD153">
        <v>167</v>
      </c>
      <c r="AE153">
        <v>45</v>
      </c>
      <c r="AF153">
        <v>93</v>
      </c>
      <c r="AG153">
        <v>207.5</v>
      </c>
      <c r="AH153">
        <v>187</v>
      </c>
      <c r="AI153">
        <f t="shared" si="85"/>
        <v>1</v>
      </c>
      <c r="AJ153">
        <f t="shared" si="86"/>
        <v>7.1856287425149698E-2</v>
      </c>
      <c r="AK153">
        <f t="shared" si="87"/>
        <v>7.7777777777777779E-2</v>
      </c>
      <c r="AL153">
        <f t="shared" si="88"/>
        <v>1.6129032258064516E-2</v>
      </c>
      <c r="AM153">
        <f t="shared" si="89"/>
        <v>4</v>
      </c>
      <c r="AN153">
        <f t="shared" si="90"/>
        <v>6</v>
      </c>
      <c r="BX153">
        <f t="shared" si="91"/>
        <v>-0.66666666666666663</v>
      </c>
      <c r="BY153">
        <v>167</v>
      </c>
      <c r="BZ153">
        <f t="shared" si="92"/>
        <v>-3.9920159680638719E-3</v>
      </c>
    </row>
    <row r="154" spans="1:78" x14ac:dyDescent="0.25">
      <c r="A154" t="s">
        <v>162</v>
      </c>
      <c r="B154">
        <v>60.9</v>
      </c>
      <c r="C154">
        <v>7.9805000000000001</v>
      </c>
      <c r="D154" s="1">
        <v>2.9210000000000001E-6</v>
      </c>
      <c r="E154">
        <v>240</v>
      </c>
      <c r="G154">
        <v>0</v>
      </c>
      <c r="H154">
        <v>0</v>
      </c>
      <c r="I154">
        <v>0</v>
      </c>
      <c r="J154">
        <v>1</v>
      </c>
      <c r="K154">
        <v>0</v>
      </c>
      <c r="L154">
        <v>0</v>
      </c>
      <c r="M154" t="s">
        <v>11</v>
      </c>
      <c r="N154">
        <v>2</v>
      </c>
      <c r="O154">
        <v>3</v>
      </c>
      <c r="P154">
        <v>0</v>
      </c>
      <c r="Q154">
        <v>1</v>
      </c>
      <c r="R154">
        <v>1</v>
      </c>
      <c r="S154">
        <v>1</v>
      </c>
      <c r="T154" t="s">
        <v>11</v>
      </c>
      <c r="U154">
        <v>3</v>
      </c>
      <c r="V154">
        <v>14</v>
      </c>
      <c r="W154">
        <v>2</v>
      </c>
      <c r="X154">
        <v>3</v>
      </c>
      <c r="Y154">
        <v>6</v>
      </c>
      <c r="Z154">
        <v>4</v>
      </c>
      <c r="AA154" t="s">
        <v>11</v>
      </c>
      <c r="AB154">
        <v>49</v>
      </c>
      <c r="AC154">
        <v>37</v>
      </c>
      <c r="AD154">
        <v>167</v>
      </c>
      <c r="AE154">
        <v>45</v>
      </c>
      <c r="AF154">
        <v>93</v>
      </c>
      <c r="AG154">
        <v>207.5</v>
      </c>
      <c r="AH154">
        <v>187</v>
      </c>
      <c r="AI154">
        <f t="shared" si="85"/>
        <v>3</v>
      </c>
      <c r="AJ154">
        <f t="shared" si="86"/>
        <v>8.3832335329341312E-2</v>
      </c>
      <c r="AK154">
        <f t="shared" si="87"/>
        <v>4.4444444444444446E-2</v>
      </c>
      <c r="AL154">
        <f t="shared" si="88"/>
        <v>3.2258064516129031E-2</v>
      </c>
      <c r="AM154">
        <f t="shared" si="89"/>
        <v>6</v>
      </c>
      <c r="AN154">
        <f t="shared" si="90"/>
        <v>4</v>
      </c>
      <c r="BX154">
        <f t="shared" si="91"/>
        <v>-1</v>
      </c>
      <c r="BY154">
        <v>167</v>
      </c>
      <c r="BZ154">
        <f t="shared" si="92"/>
        <v>-5.9880239520958087E-3</v>
      </c>
    </row>
    <row r="155" spans="1:78" x14ac:dyDescent="0.25">
      <c r="A155" t="s">
        <v>163</v>
      </c>
      <c r="B155">
        <v>60.9</v>
      </c>
      <c r="C155">
        <v>7.9973000000000001</v>
      </c>
      <c r="D155" s="1">
        <v>2.6690000000000002E-6</v>
      </c>
      <c r="E155">
        <v>240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1</v>
      </c>
      <c r="M155" t="s">
        <v>11</v>
      </c>
      <c r="N155">
        <v>0</v>
      </c>
      <c r="O155">
        <v>2</v>
      </c>
      <c r="P155">
        <v>0</v>
      </c>
      <c r="Q155">
        <v>0</v>
      </c>
      <c r="R155">
        <v>0</v>
      </c>
      <c r="S155">
        <v>1</v>
      </c>
      <c r="T155" t="s">
        <v>11</v>
      </c>
      <c r="U155">
        <v>5</v>
      </c>
      <c r="V155">
        <v>16</v>
      </c>
      <c r="W155">
        <v>0</v>
      </c>
      <c r="X155">
        <v>2</v>
      </c>
      <c r="Y155">
        <v>6</v>
      </c>
      <c r="Z155">
        <v>6</v>
      </c>
      <c r="AA155" t="s">
        <v>11</v>
      </c>
      <c r="AB155">
        <v>50</v>
      </c>
      <c r="AC155">
        <v>37</v>
      </c>
      <c r="AD155">
        <v>167</v>
      </c>
      <c r="AE155">
        <v>45</v>
      </c>
      <c r="AF155">
        <v>93</v>
      </c>
      <c r="AG155">
        <v>207.5</v>
      </c>
      <c r="AH155">
        <v>187</v>
      </c>
      <c r="AI155">
        <f t="shared" si="85"/>
        <v>5</v>
      </c>
      <c r="AJ155">
        <f t="shared" si="86"/>
        <v>9.580838323353294E-2</v>
      </c>
      <c r="AK155">
        <f t="shared" si="87"/>
        <v>0</v>
      </c>
      <c r="AL155">
        <f t="shared" si="88"/>
        <v>2.1505376344086023E-2</v>
      </c>
      <c r="AM155">
        <f t="shared" si="89"/>
        <v>6</v>
      </c>
      <c r="AN155">
        <f t="shared" si="90"/>
        <v>6</v>
      </c>
      <c r="BX155">
        <f t="shared" si="91"/>
        <v>-0.66666666666666663</v>
      </c>
      <c r="BY155">
        <v>167</v>
      </c>
      <c r="BZ155">
        <f t="shared" si="92"/>
        <v>-3.9920159680638719E-3</v>
      </c>
    </row>
    <row r="156" spans="1:78" x14ac:dyDescent="0.25">
      <c r="A156" t="s">
        <v>164</v>
      </c>
      <c r="B156">
        <v>60</v>
      </c>
      <c r="C156">
        <v>8.0222999999999995</v>
      </c>
      <c r="D156" s="1">
        <v>2.8119999999999999E-6</v>
      </c>
      <c r="E156">
        <v>240</v>
      </c>
      <c r="G156">
        <v>0</v>
      </c>
      <c r="H156">
        <v>2</v>
      </c>
      <c r="I156">
        <v>0</v>
      </c>
      <c r="J156">
        <v>0</v>
      </c>
      <c r="K156">
        <v>0</v>
      </c>
      <c r="L156">
        <v>0</v>
      </c>
      <c r="M156" t="s">
        <v>11</v>
      </c>
      <c r="N156">
        <v>0</v>
      </c>
      <c r="O156">
        <v>3</v>
      </c>
      <c r="P156">
        <v>2</v>
      </c>
      <c r="Q156">
        <v>0</v>
      </c>
      <c r="R156">
        <v>0</v>
      </c>
      <c r="S156">
        <v>0</v>
      </c>
      <c r="T156" t="s">
        <v>11</v>
      </c>
      <c r="U156">
        <v>4</v>
      </c>
      <c r="V156">
        <v>17</v>
      </c>
      <c r="W156">
        <v>2</v>
      </c>
      <c r="X156">
        <v>3</v>
      </c>
      <c r="Y156">
        <v>6.5</v>
      </c>
      <c r="Z156">
        <v>4</v>
      </c>
      <c r="AA156" t="s">
        <v>11</v>
      </c>
      <c r="AB156">
        <v>51</v>
      </c>
      <c r="AC156">
        <v>37</v>
      </c>
      <c r="AD156">
        <v>167</v>
      </c>
      <c r="AE156">
        <v>45</v>
      </c>
      <c r="AF156">
        <v>93</v>
      </c>
      <c r="AG156">
        <v>207.5</v>
      </c>
      <c r="AH156">
        <v>187</v>
      </c>
      <c r="AI156">
        <f t="shared" si="85"/>
        <v>4</v>
      </c>
      <c r="AJ156">
        <f t="shared" si="86"/>
        <v>0.10179640718562874</v>
      </c>
      <c r="AK156">
        <f t="shared" si="87"/>
        <v>4.4444444444444446E-2</v>
      </c>
      <c r="AL156">
        <f t="shared" si="88"/>
        <v>3.2258064516129031E-2</v>
      </c>
      <c r="AM156">
        <f t="shared" si="89"/>
        <v>6.5</v>
      </c>
      <c r="AN156">
        <f t="shared" si="90"/>
        <v>4</v>
      </c>
      <c r="BX156">
        <f t="shared" si="91"/>
        <v>1</v>
      </c>
      <c r="BY156">
        <v>167</v>
      </c>
      <c r="BZ156">
        <f t="shared" si="92"/>
        <v>5.9880239520958087E-3</v>
      </c>
    </row>
    <row r="157" spans="1:78" x14ac:dyDescent="0.25">
      <c r="A157" t="s">
        <v>165</v>
      </c>
      <c r="B157">
        <v>60.9</v>
      </c>
      <c r="C157">
        <v>8.0374999999999996</v>
      </c>
      <c r="D157" s="1">
        <v>2.3599999999999999E-6</v>
      </c>
      <c r="E157">
        <v>240</v>
      </c>
      <c r="G157">
        <v>1</v>
      </c>
      <c r="H157">
        <v>0</v>
      </c>
      <c r="I157">
        <v>1</v>
      </c>
      <c r="J157">
        <v>0</v>
      </c>
      <c r="K157">
        <v>0</v>
      </c>
      <c r="L157">
        <v>0</v>
      </c>
      <c r="M157" t="s">
        <v>11</v>
      </c>
      <c r="N157">
        <v>3</v>
      </c>
      <c r="O157">
        <v>3</v>
      </c>
      <c r="P157">
        <v>1</v>
      </c>
      <c r="Q157">
        <v>0</v>
      </c>
      <c r="R157">
        <v>0</v>
      </c>
      <c r="S157">
        <v>0</v>
      </c>
      <c r="T157" t="s">
        <v>11</v>
      </c>
      <c r="U157">
        <v>15</v>
      </c>
      <c r="V157">
        <v>13</v>
      </c>
      <c r="W157">
        <v>4</v>
      </c>
      <c r="X157">
        <v>0.5</v>
      </c>
      <c r="Y157">
        <v>3</v>
      </c>
      <c r="Z157">
        <v>1</v>
      </c>
      <c r="AA157" t="s">
        <v>11</v>
      </c>
      <c r="AB157">
        <v>52</v>
      </c>
      <c r="AC157">
        <v>37</v>
      </c>
      <c r="AD157">
        <v>167</v>
      </c>
      <c r="AE157">
        <v>45</v>
      </c>
      <c r="AF157">
        <v>93</v>
      </c>
      <c r="AG157">
        <v>207.5</v>
      </c>
      <c r="AH157">
        <v>187</v>
      </c>
      <c r="AI157">
        <f t="shared" si="85"/>
        <v>15</v>
      </c>
      <c r="AJ157">
        <f t="shared" si="86"/>
        <v>7.7844311377245512E-2</v>
      </c>
      <c r="AK157">
        <f t="shared" si="87"/>
        <v>8.8888888888888892E-2</v>
      </c>
      <c r="AL157">
        <f t="shared" si="88"/>
        <v>5.3763440860215058E-3</v>
      </c>
      <c r="AM157">
        <f t="shared" si="89"/>
        <v>3</v>
      </c>
      <c r="AN157">
        <f t="shared" si="90"/>
        <v>1</v>
      </c>
      <c r="BX157">
        <f t="shared" si="91"/>
        <v>-1</v>
      </c>
      <c r="BY157">
        <v>167</v>
      </c>
      <c r="BZ157">
        <f t="shared" si="92"/>
        <v>-5.9880239520958087E-3</v>
      </c>
    </row>
    <row r="158" spans="1:78" x14ac:dyDescent="0.25">
      <c r="A158" t="s">
        <v>166</v>
      </c>
      <c r="B158">
        <v>60.9</v>
      </c>
      <c r="C158">
        <v>8.0596999999999994</v>
      </c>
      <c r="D158" s="1">
        <v>2.9119999999999998E-6</v>
      </c>
      <c r="E158">
        <v>240</v>
      </c>
      <c r="G158">
        <v>2</v>
      </c>
      <c r="H158">
        <v>1</v>
      </c>
      <c r="I158">
        <v>0</v>
      </c>
      <c r="J158">
        <v>0</v>
      </c>
      <c r="K158">
        <v>0</v>
      </c>
      <c r="L158">
        <v>0</v>
      </c>
      <c r="M158" t="s">
        <v>11</v>
      </c>
      <c r="N158">
        <v>0</v>
      </c>
      <c r="O158">
        <v>2</v>
      </c>
      <c r="P158">
        <v>1</v>
      </c>
      <c r="Q158">
        <v>0</v>
      </c>
      <c r="R158">
        <v>0</v>
      </c>
      <c r="S158">
        <v>1</v>
      </c>
      <c r="T158" t="s">
        <v>11</v>
      </c>
      <c r="U158">
        <v>8</v>
      </c>
      <c r="V158">
        <v>6</v>
      </c>
      <c r="W158">
        <v>2</v>
      </c>
      <c r="X158">
        <v>1.5</v>
      </c>
      <c r="Y158">
        <v>4.5</v>
      </c>
      <c r="Z158">
        <v>2</v>
      </c>
      <c r="AA158" t="s">
        <v>11</v>
      </c>
      <c r="AB158">
        <v>53</v>
      </c>
      <c r="AC158">
        <v>37</v>
      </c>
      <c r="AD158">
        <v>167</v>
      </c>
      <c r="AE158">
        <v>45</v>
      </c>
      <c r="AF158">
        <v>93</v>
      </c>
      <c r="AG158">
        <v>207.5</v>
      </c>
      <c r="AH158">
        <v>187</v>
      </c>
      <c r="AI158">
        <f t="shared" si="85"/>
        <v>8</v>
      </c>
      <c r="AJ158">
        <f t="shared" si="86"/>
        <v>3.5928143712574849E-2</v>
      </c>
      <c r="AK158">
        <f t="shared" si="87"/>
        <v>4.4444444444444446E-2</v>
      </c>
      <c r="AL158">
        <f t="shared" si="88"/>
        <v>1.6129032258064516E-2</v>
      </c>
      <c r="AM158">
        <f t="shared" si="89"/>
        <v>4.5</v>
      </c>
      <c r="AN158">
        <f t="shared" si="90"/>
        <v>2</v>
      </c>
      <c r="BX158">
        <f t="shared" si="91"/>
        <v>0.33333333333333337</v>
      </c>
      <c r="BY158">
        <v>167</v>
      </c>
      <c r="BZ158">
        <f t="shared" si="92"/>
        <v>1.9960079840319364E-3</v>
      </c>
    </row>
    <row r="159" spans="1:78" x14ac:dyDescent="0.25">
      <c r="A159" t="s">
        <v>167</v>
      </c>
      <c r="B159">
        <v>60.9</v>
      </c>
      <c r="C159">
        <v>8.0793999999999997</v>
      </c>
      <c r="D159" s="1">
        <v>2.6029999999999999E-6</v>
      </c>
      <c r="E159">
        <v>240</v>
      </c>
      <c r="G159">
        <v>0</v>
      </c>
      <c r="H159">
        <v>2</v>
      </c>
      <c r="I159">
        <v>0</v>
      </c>
      <c r="J159">
        <v>0</v>
      </c>
      <c r="K159">
        <v>0</v>
      </c>
      <c r="L159">
        <v>0</v>
      </c>
      <c r="M159" t="s">
        <v>11</v>
      </c>
      <c r="N159">
        <v>1</v>
      </c>
      <c r="O159">
        <v>2</v>
      </c>
      <c r="P159">
        <v>0</v>
      </c>
      <c r="Q159">
        <v>0</v>
      </c>
      <c r="R159">
        <v>1</v>
      </c>
      <c r="S159">
        <v>2</v>
      </c>
      <c r="T159" t="s">
        <v>11</v>
      </c>
      <c r="U159">
        <v>8</v>
      </c>
      <c r="V159">
        <v>15</v>
      </c>
      <c r="W159">
        <v>1</v>
      </c>
      <c r="X159">
        <v>1</v>
      </c>
      <c r="Y159">
        <v>3</v>
      </c>
      <c r="Z159">
        <v>4</v>
      </c>
      <c r="AA159" t="s">
        <v>11</v>
      </c>
      <c r="AB159">
        <v>54</v>
      </c>
      <c r="AC159">
        <v>37</v>
      </c>
      <c r="AD159">
        <v>167</v>
      </c>
      <c r="AE159">
        <v>45</v>
      </c>
      <c r="AF159">
        <v>93</v>
      </c>
      <c r="AG159">
        <v>207.5</v>
      </c>
      <c r="AH159">
        <v>187</v>
      </c>
      <c r="AI159">
        <f t="shared" si="85"/>
        <v>8</v>
      </c>
      <c r="AJ159">
        <f t="shared" si="86"/>
        <v>8.9820359281437126E-2</v>
      </c>
      <c r="AK159">
        <f t="shared" si="87"/>
        <v>2.2222222222222223E-2</v>
      </c>
      <c r="AL159">
        <f t="shared" si="88"/>
        <v>1.0752688172043012E-2</v>
      </c>
      <c r="AM159">
        <f t="shared" si="89"/>
        <v>3</v>
      </c>
      <c r="AN159">
        <f t="shared" si="90"/>
        <v>4</v>
      </c>
      <c r="BX159">
        <f t="shared" si="91"/>
        <v>1.3333333333333335</v>
      </c>
      <c r="BY159">
        <v>167</v>
      </c>
      <c r="BZ159">
        <f t="shared" si="92"/>
        <v>7.9840319361277456E-3</v>
      </c>
    </row>
    <row r="160" spans="1:78" x14ac:dyDescent="0.25">
      <c r="A160" t="s">
        <v>168</v>
      </c>
      <c r="B160">
        <v>60</v>
      </c>
      <c r="C160">
        <v>8.0986999999999991</v>
      </c>
      <c r="D160" s="1">
        <v>2.21E-6</v>
      </c>
      <c r="E160">
        <v>240</v>
      </c>
      <c r="G160">
        <v>0</v>
      </c>
      <c r="H160">
        <v>1</v>
      </c>
      <c r="I160">
        <v>1</v>
      </c>
      <c r="J160">
        <v>0</v>
      </c>
      <c r="K160">
        <v>1</v>
      </c>
      <c r="L160">
        <v>0</v>
      </c>
      <c r="M160" t="s">
        <v>11</v>
      </c>
      <c r="N160">
        <v>1</v>
      </c>
      <c r="O160">
        <v>2</v>
      </c>
      <c r="P160">
        <v>0</v>
      </c>
      <c r="Q160">
        <v>0</v>
      </c>
      <c r="R160">
        <v>2</v>
      </c>
      <c r="S160">
        <v>0</v>
      </c>
      <c r="T160" t="s">
        <v>11</v>
      </c>
      <c r="U160">
        <v>7</v>
      </c>
      <c r="V160">
        <v>11</v>
      </c>
      <c r="W160">
        <v>3</v>
      </c>
      <c r="X160">
        <v>0.5</v>
      </c>
      <c r="Y160">
        <v>4</v>
      </c>
      <c r="Z160">
        <v>4</v>
      </c>
      <c r="AA160" t="s">
        <v>11</v>
      </c>
      <c r="AB160">
        <v>55</v>
      </c>
      <c r="AC160">
        <v>37</v>
      </c>
      <c r="AD160">
        <v>167</v>
      </c>
      <c r="AE160">
        <v>45</v>
      </c>
      <c r="AF160">
        <v>93</v>
      </c>
      <c r="AG160">
        <v>207.5</v>
      </c>
      <c r="AH160">
        <v>187</v>
      </c>
      <c r="AI160">
        <f t="shared" si="85"/>
        <v>7</v>
      </c>
      <c r="AJ160">
        <f t="shared" si="86"/>
        <v>6.5868263473053898E-2</v>
      </c>
      <c r="AK160">
        <f t="shared" si="87"/>
        <v>6.6666666666666666E-2</v>
      </c>
      <c r="AL160">
        <f t="shared" si="88"/>
        <v>5.3763440860215058E-3</v>
      </c>
      <c r="AM160">
        <f t="shared" si="89"/>
        <v>4</v>
      </c>
      <c r="AN160">
        <f t="shared" si="90"/>
        <v>4</v>
      </c>
      <c r="BX160">
        <f t="shared" si="91"/>
        <v>0.33333333333333337</v>
      </c>
      <c r="BY160">
        <v>167</v>
      </c>
      <c r="BZ160">
        <f t="shared" si="92"/>
        <v>1.9960079840319364E-3</v>
      </c>
    </row>
    <row r="161" spans="1:78" x14ac:dyDescent="0.25">
      <c r="A161" t="s">
        <v>169</v>
      </c>
      <c r="B161">
        <v>60.9</v>
      </c>
      <c r="C161">
        <v>8.1213999999999995</v>
      </c>
      <c r="D161" s="1">
        <v>2.2259999999999999E-6</v>
      </c>
      <c r="E161">
        <v>240</v>
      </c>
      <c r="G161">
        <v>2</v>
      </c>
      <c r="H161">
        <v>0</v>
      </c>
      <c r="I161">
        <v>0</v>
      </c>
      <c r="J161">
        <v>0</v>
      </c>
      <c r="K161">
        <v>3</v>
      </c>
      <c r="L161">
        <v>1</v>
      </c>
      <c r="M161" t="s">
        <v>11</v>
      </c>
      <c r="N161">
        <v>0</v>
      </c>
      <c r="O161">
        <v>3</v>
      </c>
      <c r="P161">
        <v>0</v>
      </c>
      <c r="Q161">
        <v>1</v>
      </c>
      <c r="R161">
        <v>0</v>
      </c>
      <c r="S161">
        <v>0</v>
      </c>
      <c r="T161" t="s">
        <v>11</v>
      </c>
      <c r="U161">
        <v>4</v>
      </c>
      <c r="V161">
        <v>12</v>
      </c>
      <c r="W161">
        <v>1</v>
      </c>
      <c r="X161">
        <v>4.5</v>
      </c>
      <c r="Y161">
        <v>5</v>
      </c>
      <c r="Z161">
        <v>3</v>
      </c>
      <c r="AA161" t="s">
        <v>11</v>
      </c>
      <c r="AB161">
        <v>56</v>
      </c>
      <c r="AC161">
        <v>37</v>
      </c>
      <c r="AD161">
        <v>167</v>
      </c>
      <c r="AE161">
        <v>45</v>
      </c>
      <c r="AF161">
        <v>93</v>
      </c>
      <c r="AG161">
        <v>207.5</v>
      </c>
      <c r="AH161">
        <v>187</v>
      </c>
      <c r="AI161">
        <f t="shared" si="85"/>
        <v>4</v>
      </c>
      <c r="AJ161">
        <f t="shared" si="86"/>
        <v>7.1856287425149698E-2</v>
      </c>
      <c r="AK161">
        <f t="shared" si="87"/>
        <v>2.2222222222222223E-2</v>
      </c>
      <c r="AL161">
        <f t="shared" si="88"/>
        <v>4.8387096774193547E-2</v>
      </c>
      <c r="AM161">
        <f t="shared" si="89"/>
        <v>5</v>
      </c>
      <c r="AN161">
        <f t="shared" si="90"/>
        <v>3</v>
      </c>
      <c r="BX161">
        <f t="shared" si="91"/>
        <v>-1</v>
      </c>
      <c r="BY161">
        <v>167</v>
      </c>
      <c r="BZ161">
        <f t="shared" si="92"/>
        <v>-5.9880239520958087E-3</v>
      </c>
    </row>
    <row r="162" spans="1:78" x14ac:dyDescent="0.25">
      <c r="A162" t="s">
        <v>170</v>
      </c>
      <c r="B162">
        <v>60.9</v>
      </c>
      <c r="C162">
        <v>8.1393000000000004</v>
      </c>
      <c r="D162" s="1">
        <v>2.3080000000000002E-6</v>
      </c>
      <c r="E162">
        <v>240</v>
      </c>
      <c r="G162">
        <v>0</v>
      </c>
      <c r="H162">
        <v>2</v>
      </c>
      <c r="I162">
        <v>0</v>
      </c>
      <c r="J162">
        <v>0</v>
      </c>
      <c r="K162">
        <v>0</v>
      </c>
      <c r="L162">
        <v>1</v>
      </c>
      <c r="M162" t="s">
        <v>11</v>
      </c>
      <c r="N162">
        <v>2</v>
      </c>
      <c r="O162">
        <v>2</v>
      </c>
      <c r="P162">
        <v>1</v>
      </c>
      <c r="Q162">
        <v>0</v>
      </c>
      <c r="R162">
        <v>0</v>
      </c>
      <c r="S162">
        <v>0</v>
      </c>
      <c r="T162" t="s">
        <v>11</v>
      </c>
      <c r="U162">
        <v>7</v>
      </c>
      <c r="V162">
        <v>22</v>
      </c>
      <c r="W162">
        <v>1</v>
      </c>
      <c r="X162">
        <v>0</v>
      </c>
      <c r="Y162">
        <v>5</v>
      </c>
      <c r="Z162">
        <v>3</v>
      </c>
      <c r="AA162" t="s">
        <v>11</v>
      </c>
      <c r="AB162">
        <v>57</v>
      </c>
      <c r="AC162">
        <v>37</v>
      </c>
      <c r="AD162">
        <v>167</v>
      </c>
      <c r="AE162">
        <v>45</v>
      </c>
      <c r="AF162">
        <v>93</v>
      </c>
      <c r="AG162">
        <v>207.5</v>
      </c>
      <c r="AH162">
        <v>187</v>
      </c>
      <c r="AI162">
        <f t="shared" si="85"/>
        <v>7</v>
      </c>
      <c r="AJ162">
        <f t="shared" si="86"/>
        <v>0.1317365269461078</v>
      </c>
      <c r="AK162">
        <f t="shared" si="87"/>
        <v>2.2222222222222223E-2</v>
      </c>
      <c r="AL162">
        <f t="shared" si="88"/>
        <v>0</v>
      </c>
      <c r="AM162">
        <f t="shared" si="89"/>
        <v>5</v>
      </c>
      <c r="AN162">
        <f t="shared" si="90"/>
        <v>3</v>
      </c>
      <c r="BX162">
        <f t="shared" si="91"/>
        <v>1.3333333333333335</v>
      </c>
      <c r="BY162">
        <v>167</v>
      </c>
      <c r="BZ162">
        <f t="shared" si="92"/>
        <v>7.9840319361277456E-3</v>
      </c>
    </row>
    <row r="163" spans="1:78" x14ac:dyDescent="0.25">
      <c r="A163" t="s">
        <v>171</v>
      </c>
      <c r="B163">
        <v>60.9</v>
      </c>
      <c r="C163">
        <v>8.1631</v>
      </c>
      <c r="D163" s="1">
        <v>2.9500000000000001E-6</v>
      </c>
      <c r="E163">
        <v>240</v>
      </c>
      <c r="G163">
        <v>0</v>
      </c>
      <c r="H163">
        <v>1</v>
      </c>
      <c r="I163">
        <v>0</v>
      </c>
      <c r="J163">
        <v>1</v>
      </c>
      <c r="K163">
        <v>2</v>
      </c>
      <c r="L163">
        <v>0</v>
      </c>
      <c r="M163" t="s">
        <v>11</v>
      </c>
      <c r="N163">
        <v>1</v>
      </c>
      <c r="O163">
        <v>3</v>
      </c>
      <c r="P163">
        <v>1</v>
      </c>
      <c r="Q163">
        <v>0</v>
      </c>
      <c r="R163">
        <v>0</v>
      </c>
      <c r="S163">
        <v>0</v>
      </c>
      <c r="T163" t="s">
        <v>11</v>
      </c>
      <c r="U163">
        <v>5</v>
      </c>
      <c r="V163">
        <v>19</v>
      </c>
      <c r="W163">
        <v>3</v>
      </c>
      <c r="X163">
        <v>4</v>
      </c>
      <c r="Y163">
        <v>6</v>
      </c>
      <c r="Z163">
        <v>4</v>
      </c>
      <c r="AA163" t="s">
        <v>11</v>
      </c>
      <c r="AB163">
        <v>58</v>
      </c>
      <c r="AC163">
        <v>37</v>
      </c>
      <c r="AD163">
        <v>167</v>
      </c>
      <c r="AE163">
        <v>45</v>
      </c>
      <c r="AF163">
        <v>93</v>
      </c>
      <c r="AG163">
        <v>207.5</v>
      </c>
      <c r="AH163">
        <v>187</v>
      </c>
      <c r="AI163">
        <f t="shared" si="85"/>
        <v>5</v>
      </c>
      <c r="AJ163">
        <f t="shared" si="86"/>
        <v>0.11377245508982035</v>
      </c>
      <c r="AK163">
        <f t="shared" si="87"/>
        <v>6.6666666666666666E-2</v>
      </c>
      <c r="AL163">
        <f t="shared" si="88"/>
        <v>4.3010752688172046E-2</v>
      </c>
      <c r="AM163">
        <f t="shared" si="89"/>
        <v>6</v>
      </c>
      <c r="AN163">
        <f t="shared" si="90"/>
        <v>4</v>
      </c>
      <c r="BX163">
        <f t="shared" si="91"/>
        <v>0</v>
      </c>
      <c r="BY163">
        <v>167</v>
      </c>
      <c r="BZ163">
        <f t="shared" si="92"/>
        <v>0</v>
      </c>
    </row>
    <row r="164" spans="1:78" x14ac:dyDescent="0.25">
      <c r="A164" t="s">
        <v>172</v>
      </c>
      <c r="B164">
        <v>60.9</v>
      </c>
      <c r="C164">
        <v>8.1803000000000008</v>
      </c>
      <c r="D164" s="1">
        <v>2.9450000000000002E-6</v>
      </c>
      <c r="E164">
        <v>240</v>
      </c>
      <c r="G164">
        <v>0</v>
      </c>
      <c r="H164">
        <v>1</v>
      </c>
      <c r="I164">
        <v>0</v>
      </c>
      <c r="J164">
        <v>1</v>
      </c>
      <c r="K164">
        <v>0</v>
      </c>
      <c r="L164">
        <v>0</v>
      </c>
      <c r="M164" t="s">
        <v>11</v>
      </c>
      <c r="N164">
        <v>3</v>
      </c>
      <c r="O164">
        <v>3</v>
      </c>
      <c r="P164">
        <v>0</v>
      </c>
      <c r="Q164">
        <v>0</v>
      </c>
      <c r="R164">
        <v>0</v>
      </c>
      <c r="S164">
        <v>0</v>
      </c>
      <c r="T164" t="s">
        <v>11</v>
      </c>
      <c r="U164">
        <v>6</v>
      </c>
      <c r="V164">
        <v>18</v>
      </c>
      <c r="W164">
        <v>1</v>
      </c>
      <c r="X164">
        <v>5</v>
      </c>
      <c r="Y164">
        <v>3</v>
      </c>
      <c r="Z164">
        <v>1</v>
      </c>
      <c r="AA164" t="s">
        <v>11</v>
      </c>
      <c r="AB164">
        <v>59</v>
      </c>
      <c r="AC164">
        <v>37</v>
      </c>
      <c r="AD164">
        <v>167</v>
      </c>
      <c r="AE164">
        <v>45</v>
      </c>
      <c r="AF164">
        <v>93</v>
      </c>
      <c r="AG164">
        <v>207.5</v>
      </c>
      <c r="AH164">
        <v>187</v>
      </c>
      <c r="AI164">
        <f t="shared" si="85"/>
        <v>6</v>
      </c>
      <c r="AJ164">
        <f t="shared" si="86"/>
        <v>0.10778443113772455</v>
      </c>
      <c r="AK164">
        <f t="shared" si="87"/>
        <v>2.2222222222222223E-2</v>
      </c>
      <c r="AL164">
        <f t="shared" si="88"/>
        <v>5.3763440860215055E-2</v>
      </c>
      <c r="AM164">
        <f t="shared" si="89"/>
        <v>3</v>
      </c>
      <c r="AN164">
        <f t="shared" si="90"/>
        <v>1</v>
      </c>
      <c r="BX164">
        <f t="shared" si="91"/>
        <v>0</v>
      </c>
      <c r="BY164">
        <v>167</v>
      </c>
      <c r="BZ164">
        <f t="shared" si="92"/>
        <v>0</v>
      </c>
    </row>
    <row r="165" spans="1:78" x14ac:dyDescent="0.25">
      <c r="A165" t="s">
        <v>173</v>
      </c>
      <c r="B165">
        <v>60.9</v>
      </c>
      <c r="C165">
        <v>8.1992999999999991</v>
      </c>
      <c r="D165" s="1">
        <v>2.6759999999999999E-6</v>
      </c>
      <c r="E165">
        <v>240</v>
      </c>
      <c r="G165">
        <v>0</v>
      </c>
      <c r="H165">
        <v>2</v>
      </c>
      <c r="I165">
        <v>0</v>
      </c>
      <c r="J165">
        <v>0</v>
      </c>
      <c r="K165">
        <v>0</v>
      </c>
      <c r="L165">
        <v>0</v>
      </c>
      <c r="M165" t="s">
        <v>11</v>
      </c>
      <c r="N165">
        <v>1</v>
      </c>
      <c r="O165">
        <v>5</v>
      </c>
      <c r="P165">
        <v>0</v>
      </c>
      <c r="Q165">
        <v>1</v>
      </c>
      <c r="R165">
        <v>0</v>
      </c>
      <c r="S165">
        <v>0</v>
      </c>
      <c r="T165" t="s">
        <v>11</v>
      </c>
      <c r="U165">
        <v>4</v>
      </c>
      <c r="V165">
        <v>13</v>
      </c>
      <c r="W165">
        <v>5</v>
      </c>
      <c r="X165">
        <v>4</v>
      </c>
      <c r="Y165">
        <v>4</v>
      </c>
      <c r="Z165">
        <v>3</v>
      </c>
      <c r="AA165" t="s">
        <v>11</v>
      </c>
      <c r="AB165">
        <v>60</v>
      </c>
      <c r="AC165">
        <v>37</v>
      </c>
      <c r="AD165">
        <v>167</v>
      </c>
      <c r="AE165">
        <v>45</v>
      </c>
      <c r="AF165">
        <v>93</v>
      </c>
      <c r="AG165">
        <v>207.5</v>
      </c>
      <c r="AH165">
        <v>187</v>
      </c>
      <c r="AI165">
        <f t="shared" si="85"/>
        <v>4</v>
      </c>
      <c r="AJ165">
        <f t="shared" si="86"/>
        <v>7.7844311377245512E-2</v>
      </c>
      <c r="AK165">
        <f t="shared" si="87"/>
        <v>0.1111111111111111</v>
      </c>
      <c r="AL165">
        <f t="shared" si="88"/>
        <v>4.3010752688172046E-2</v>
      </c>
      <c r="AM165">
        <f t="shared" si="89"/>
        <v>4</v>
      </c>
      <c r="AN165">
        <f t="shared" si="90"/>
        <v>3</v>
      </c>
      <c r="BX165">
        <f t="shared" si="91"/>
        <v>0.33333333333333326</v>
      </c>
      <c r="BY165">
        <v>167</v>
      </c>
      <c r="BZ165">
        <f t="shared" si="92"/>
        <v>1.9960079840319355E-3</v>
      </c>
    </row>
    <row r="166" spans="1:78" x14ac:dyDescent="0.25">
      <c r="A166" t="s">
        <v>174</v>
      </c>
      <c r="B166">
        <v>60.9</v>
      </c>
      <c r="C166">
        <v>8.2201000000000004</v>
      </c>
      <c r="D166" s="1">
        <v>2.1430000000000001E-6</v>
      </c>
      <c r="E166">
        <v>240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1</v>
      </c>
      <c r="M166" t="s">
        <v>11</v>
      </c>
      <c r="N166">
        <v>1</v>
      </c>
      <c r="O166">
        <v>4</v>
      </c>
      <c r="P166">
        <v>0</v>
      </c>
      <c r="Q166">
        <v>0</v>
      </c>
      <c r="R166">
        <v>1</v>
      </c>
      <c r="S166">
        <v>0</v>
      </c>
      <c r="T166" t="s">
        <v>11</v>
      </c>
      <c r="U166">
        <v>6</v>
      </c>
      <c r="V166">
        <v>20</v>
      </c>
      <c r="W166">
        <v>2</v>
      </c>
      <c r="X166">
        <v>1</v>
      </c>
      <c r="Y166">
        <v>4</v>
      </c>
      <c r="Z166">
        <v>2</v>
      </c>
      <c r="AA166" t="s">
        <v>11</v>
      </c>
      <c r="AB166">
        <v>61</v>
      </c>
      <c r="AC166">
        <v>37</v>
      </c>
      <c r="AD166">
        <v>167</v>
      </c>
      <c r="AE166">
        <v>45</v>
      </c>
      <c r="AF166">
        <v>93</v>
      </c>
      <c r="AG166">
        <v>207.5</v>
      </c>
      <c r="AH166">
        <v>187</v>
      </c>
      <c r="AI166">
        <f t="shared" si="85"/>
        <v>6</v>
      </c>
      <c r="AJ166">
        <f t="shared" si="86"/>
        <v>0.11976047904191617</v>
      </c>
      <c r="AK166">
        <f t="shared" si="87"/>
        <v>4.4444444444444446E-2</v>
      </c>
      <c r="AL166">
        <f t="shared" si="88"/>
        <v>1.0752688172043012E-2</v>
      </c>
      <c r="AM166">
        <f t="shared" si="89"/>
        <v>4</v>
      </c>
      <c r="AN166">
        <f t="shared" si="90"/>
        <v>2</v>
      </c>
      <c r="BX166">
        <f t="shared" si="91"/>
        <v>-1.3333333333333333</v>
      </c>
      <c r="BY166">
        <v>167</v>
      </c>
      <c r="BZ166">
        <f t="shared" si="92"/>
        <v>-7.9840319361277438E-3</v>
      </c>
    </row>
    <row r="167" spans="1:78" x14ac:dyDescent="0.25">
      <c r="A167" t="s">
        <v>175</v>
      </c>
      <c r="B167">
        <v>60.9</v>
      </c>
      <c r="C167">
        <v>8.2368000000000006</v>
      </c>
      <c r="D167" s="1">
        <v>2.9450000000000002E-6</v>
      </c>
      <c r="E167">
        <v>240</v>
      </c>
      <c r="G167">
        <v>1</v>
      </c>
      <c r="H167">
        <v>1</v>
      </c>
      <c r="I167">
        <v>0</v>
      </c>
      <c r="J167">
        <v>0</v>
      </c>
      <c r="K167">
        <v>0</v>
      </c>
      <c r="L167">
        <v>1</v>
      </c>
      <c r="M167" t="s">
        <v>11</v>
      </c>
      <c r="N167">
        <v>1</v>
      </c>
      <c r="O167">
        <v>4</v>
      </c>
      <c r="P167">
        <v>0</v>
      </c>
      <c r="Q167">
        <v>0</v>
      </c>
      <c r="R167">
        <v>0</v>
      </c>
      <c r="S167">
        <v>0</v>
      </c>
      <c r="T167" t="s">
        <v>11</v>
      </c>
      <c r="U167">
        <v>8</v>
      </c>
      <c r="V167">
        <v>22</v>
      </c>
      <c r="W167">
        <v>4</v>
      </c>
      <c r="X167">
        <v>4.5</v>
      </c>
      <c r="Y167">
        <v>3</v>
      </c>
      <c r="Z167">
        <v>4</v>
      </c>
      <c r="AA167" t="s">
        <v>11</v>
      </c>
      <c r="AB167">
        <v>62</v>
      </c>
      <c r="AC167">
        <v>37</v>
      </c>
      <c r="AD167">
        <v>167</v>
      </c>
      <c r="AE167">
        <v>45</v>
      </c>
      <c r="AF167">
        <v>93</v>
      </c>
      <c r="AG167">
        <v>207.5</v>
      </c>
      <c r="AH167">
        <v>187</v>
      </c>
      <c r="AI167">
        <f t="shared" si="85"/>
        <v>8</v>
      </c>
      <c r="AJ167">
        <f t="shared" si="86"/>
        <v>0.1317365269461078</v>
      </c>
      <c r="AK167">
        <f t="shared" si="87"/>
        <v>8.8888888888888892E-2</v>
      </c>
      <c r="AL167">
        <f t="shared" si="88"/>
        <v>4.8387096774193547E-2</v>
      </c>
      <c r="AM167">
        <f t="shared" si="89"/>
        <v>3</v>
      </c>
      <c r="AN167">
        <f t="shared" si="90"/>
        <v>4</v>
      </c>
      <c r="BX167">
        <f t="shared" si="91"/>
        <v>-0.33333333333333326</v>
      </c>
      <c r="BY167">
        <v>167</v>
      </c>
      <c r="BZ167">
        <f t="shared" si="92"/>
        <v>-1.9960079840319355E-3</v>
      </c>
    </row>
    <row r="168" spans="1:78" x14ac:dyDescent="0.25">
      <c r="A168" t="s">
        <v>176</v>
      </c>
      <c r="B168">
        <v>60.9</v>
      </c>
      <c r="C168">
        <v>8.2594999999999992</v>
      </c>
      <c r="D168" s="1">
        <v>2.4569999999999999E-6</v>
      </c>
      <c r="E168">
        <v>240</v>
      </c>
      <c r="G168">
        <v>0</v>
      </c>
      <c r="H168">
        <v>4</v>
      </c>
      <c r="I168">
        <v>0</v>
      </c>
      <c r="J168">
        <v>0</v>
      </c>
      <c r="K168">
        <v>0</v>
      </c>
      <c r="L168">
        <v>0</v>
      </c>
      <c r="M168" t="s">
        <v>11</v>
      </c>
      <c r="N168">
        <v>0</v>
      </c>
      <c r="O168">
        <v>1</v>
      </c>
      <c r="P168">
        <v>0</v>
      </c>
      <c r="Q168">
        <v>1</v>
      </c>
      <c r="R168">
        <v>0</v>
      </c>
      <c r="S168">
        <v>0</v>
      </c>
      <c r="T168" t="s">
        <v>11</v>
      </c>
      <c r="U168">
        <v>2</v>
      </c>
      <c r="V168">
        <v>24</v>
      </c>
      <c r="W168">
        <v>3</v>
      </c>
      <c r="X168">
        <v>2</v>
      </c>
      <c r="Y168">
        <v>1</v>
      </c>
      <c r="Z168">
        <v>5</v>
      </c>
      <c r="AA168" t="s">
        <v>11</v>
      </c>
      <c r="AB168">
        <v>63</v>
      </c>
      <c r="AC168">
        <v>37</v>
      </c>
      <c r="AD168">
        <v>167</v>
      </c>
      <c r="AE168">
        <v>45</v>
      </c>
      <c r="AF168">
        <v>93</v>
      </c>
      <c r="AG168">
        <v>207.5</v>
      </c>
      <c r="AH168">
        <v>187</v>
      </c>
      <c r="AI168">
        <f t="shared" si="85"/>
        <v>2</v>
      </c>
      <c r="AJ168">
        <f t="shared" si="86"/>
        <v>0.1437125748502994</v>
      </c>
      <c r="AK168">
        <f t="shared" si="87"/>
        <v>6.6666666666666666E-2</v>
      </c>
      <c r="AL168">
        <f t="shared" si="88"/>
        <v>2.1505376344086023E-2</v>
      </c>
      <c r="AM168">
        <f t="shared" si="89"/>
        <v>1</v>
      </c>
      <c r="AN168">
        <f t="shared" si="90"/>
        <v>5</v>
      </c>
      <c r="BX168">
        <f t="shared" si="91"/>
        <v>3.6666666666666665</v>
      </c>
      <c r="BY168">
        <v>167</v>
      </c>
      <c r="BZ168">
        <f t="shared" si="92"/>
        <v>2.1956087824351298E-2</v>
      </c>
    </row>
    <row r="169" spans="1:78" x14ac:dyDescent="0.25">
      <c r="A169" t="s">
        <v>177</v>
      </c>
      <c r="B169">
        <v>60.9</v>
      </c>
      <c r="C169">
        <v>8.2818000000000005</v>
      </c>
      <c r="D169" s="1">
        <v>2.9380000000000001E-6</v>
      </c>
      <c r="E169">
        <v>240</v>
      </c>
      <c r="G169">
        <v>3</v>
      </c>
      <c r="H169">
        <v>0</v>
      </c>
      <c r="I169">
        <v>0</v>
      </c>
      <c r="J169">
        <v>0</v>
      </c>
      <c r="K169">
        <v>0</v>
      </c>
      <c r="L169">
        <v>0</v>
      </c>
      <c r="M169" t="s">
        <v>11</v>
      </c>
      <c r="N169">
        <v>1</v>
      </c>
      <c r="O169">
        <v>0</v>
      </c>
      <c r="P169">
        <v>0</v>
      </c>
      <c r="Q169">
        <v>0</v>
      </c>
      <c r="R169">
        <v>0</v>
      </c>
      <c r="S169">
        <v>0</v>
      </c>
      <c r="T169" t="s">
        <v>11</v>
      </c>
      <c r="U169">
        <v>8</v>
      </c>
      <c r="V169">
        <v>20</v>
      </c>
      <c r="W169">
        <v>0</v>
      </c>
      <c r="X169">
        <v>1</v>
      </c>
      <c r="Y169">
        <v>5</v>
      </c>
      <c r="Z169">
        <v>1</v>
      </c>
      <c r="AA169" t="s">
        <v>11</v>
      </c>
      <c r="AB169">
        <v>64</v>
      </c>
      <c r="AC169">
        <v>37</v>
      </c>
      <c r="AD169">
        <v>167</v>
      </c>
      <c r="AE169">
        <v>45</v>
      </c>
      <c r="AF169">
        <v>93</v>
      </c>
      <c r="AG169">
        <v>207.5</v>
      </c>
      <c r="AH169">
        <v>187</v>
      </c>
      <c r="AI169">
        <f t="shared" si="85"/>
        <v>8</v>
      </c>
      <c r="AJ169">
        <f t="shared" si="86"/>
        <v>0.11976047904191617</v>
      </c>
      <c r="AK169">
        <f t="shared" si="87"/>
        <v>0</v>
      </c>
      <c r="AL169">
        <f t="shared" si="88"/>
        <v>1.0752688172043012E-2</v>
      </c>
      <c r="AM169">
        <f t="shared" si="89"/>
        <v>5</v>
      </c>
      <c r="AN169">
        <f t="shared" si="90"/>
        <v>1</v>
      </c>
      <c r="BX169">
        <f t="shared" si="91"/>
        <v>0</v>
      </c>
      <c r="BY169">
        <v>167</v>
      </c>
      <c r="BZ169">
        <f t="shared" si="92"/>
        <v>0</v>
      </c>
    </row>
    <row r="170" spans="1:78" x14ac:dyDescent="0.25">
      <c r="A170" t="s">
        <v>178</v>
      </c>
      <c r="B170">
        <v>60</v>
      </c>
      <c r="C170">
        <v>8.3028999999999993</v>
      </c>
      <c r="D170" s="1">
        <v>2.9270000000000001E-6</v>
      </c>
      <c r="E170">
        <v>240</v>
      </c>
      <c r="G170">
        <v>1</v>
      </c>
      <c r="H170">
        <v>2</v>
      </c>
      <c r="I170">
        <v>0</v>
      </c>
      <c r="J170">
        <v>0</v>
      </c>
      <c r="K170">
        <v>0</v>
      </c>
      <c r="L170">
        <v>0</v>
      </c>
      <c r="M170" t="s">
        <v>11</v>
      </c>
      <c r="N170">
        <v>1</v>
      </c>
      <c r="O170">
        <v>2</v>
      </c>
      <c r="P170">
        <v>0</v>
      </c>
      <c r="Q170">
        <v>0</v>
      </c>
      <c r="R170">
        <v>1</v>
      </c>
      <c r="S170">
        <v>1</v>
      </c>
      <c r="T170" t="s">
        <v>11</v>
      </c>
      <c r="U170">
        <v>6</v>
      </c>
      <c r="V170">
        <v>14</v>
      </c>
      <c r="W170">
        <v>3.5</v>
      </c>
      <c r="X170">
        <v>0</v>
      </c>
      <c r="Y170">
        <v>6</v>
      </c>
      <c r="Z170">
        <v>2</v>
      </c>
      <c r="AA170" t="s">
        <v>11</v>
      </c>
      <c r="AB170">
        <v>65</v>
      </c>
      <c r="AC170">
        <v>37</v>
      </c>
      <c r="AD170">
        <v>167</v>
      </c>
      <c r="AE170">
        <v>45</v>
      </c>
      <c r="AF170">
        <v>93</v>
      </c>
      <c r="AG170">
        <v>207.5</v>
      </c>
      <c r="AH170">
        <v>187</v>
      </c>
      <c r="AI170">
        <f t="shared" si="85"/>
        <v>6</v>
      </c>
      <c r="AJ170">
        <f t="shared" si="86"/>
        <v>8.3832335329341312E-2</v>
      </c>
      <c r="AK170">
        <f t="shared" si="87"/>
        <v>7.7777777777777779E-2</v>
      </c>
      <c r="AL170">
        <f t="shared" si="88"/>
        <v>0</v>
      </c>
      <c r="AM170">
        <f t="shared" si="89"/>
        <v>6</v>
      </c>
      <c r="AN170">
        <f t="shared" si="90"/>
        <v>2</v>
      </c>
      <c r="BX170">
        <f t="shared" si="91"/>
        <v>1.3333333333333335</v>
      </c>
      <c r="BY170">
        <v>167</v>
      </c>
      <c r="BZ170">
        <f t="shared" si="92"/>
        <v>7.9840319361277456E-3</v>
      </c>
    </row>
    <row r="171" spans="1:78" x14ac:dyDescent="0.25">
      <c r="A171" t="s">
        <v>179</v>
      </c>
      <c r="B171">
        <v>60</v>
      </c>
      <c r="C171">
        <v>8.3208000000000002</v>
      </c>
      <c r="D171" s="1">
        <v>2.931E-6</v>
      </c>
      <c r="E171">
        <v>240</v>
      </c>
      <c r="G171">
        <v>0</v>
      </c>
      <c r="H171">
        <v>0</v>
      </c>
      <c r="I171">
        <v>0</v>
      </c>
      <c r="J171">
        <v>0</v>
      </c>
      <c r="K171">
        <v>1</v>
      </c>
      <c r="L171">
        <v>0</v>
      </c>
      <c r="M171" t="s">
        <v>11</v>
      </c>
      <c r="N171">
        <v>3</v>
      </c>
      <c r="O171">
        <v>2</v>
      </c>
      <c r="P171">
        <v>0</v>
      </c>
      <c r="Q171">
        <v>0</v>
      </c>
      <c r="R171">
        <v>0</v>
      </c>
      <c r="S171">
        <v>0</v>
      </c>
      <c r="T171" t="s">
        <v>11</v>
      </c>
      <c r="U171">
        <v>5</v>
      </c>
      <c r="V171">
        <v>13</v>
      </c>
      <c r="W171">
        <v>2</v>
      </c>
      <c r="X171">
        <v>0.5</v>
      </c>
      <c r="Y171">
        <v>6.5</v>
      </c>
      <c r="Z171">
        <v>1</v>
      </c>
      <c r="AA171" t="s">
        <v>11</v>
      </c>
      <c r="AB171">
        <v>66</v>
      </c>
      <c r="AC171">
        <v>37</v>
      </c>
      <c r="AD171">
        <v>167</v>
      </c>
      <c r="AE171">
        <v>45</v>
      </c>
      <c r="AF171">
        <v>93</v>
      </c>
      <c r="AG171">
        <v>207.5</v>
      </c>
      <c r="AH171">
        <v>187</v>
      </c>
      <c r="AI171">
        <f t="shared" si="85"/>
        <v>5</v>
      </c>
      <c r="AJ171">
        <f t="shared" si="86"/>
        <v>7.7844311377245512E-2</v>
      </c>
      <c r="AK171">
        <f t="shared" si="87"/>
        <v>4.4444444444444446E-2</v>
      </c>
      <c r="AL171">
        <f t="shared" si="88"/>
        <v>5.3763440860215058E-3</v>
      </c>
      <c r="AM171">
        <f t="shared" si="89"/>
        <v>6.5</v>
      </c>
      <c r="AN171">
        <f t="shared" si="90"/>
        <v>1</v>
      </c>
      <c r="BX171">
        <f t="shared" si="91"/>
        <v>-0.66666666666666663</v>
      </c>
      <c r="BY171">
        <v>167</v>
      </c>
      <c r="BZ171">
        <f t="shared" si="92"/>
        <v>-3.9920159680638719E-3</v>
      </c>
    </row>
    <row r="172" spans="1:78" x14ac:dyDescent="0.25">
      <c r="A172" t="s">
        <v>180</v>
      </c>
      <c r="B172">
        <v>60.9</v>
      </c>
      <c r="C172">
        <v>8.3400999999999996</v>
      </c>
      <c r="D172" s="1">
        <v>2.942E-6</v>
      </c>
      <c r="E172">
        <v>240</v>
      </c>
      <c r="G172">
        <v>0</v>
      </c>
      <c r="H172">
        <v>3</v>
      </c>
      <c r="I172">
        <v>2</v>
      </c>
      <c r="J172">
        <v>0</v>
      </c>
      <c r="K172">
        <v>0</v>
      </c>
      <c r="L172">
        <v>0</v>
      </c>
      <c r="M172" t="s">
        <v>11</v>
      </c>
      <c r="N172">
        <v>2</v>
      </c>
      <c r="O172">
        <v>1</v>
      </c>
      <c r="P172">
        <v>0</v>
      </c>
      <c r="Q172">
        <v>0</v>
      </c>
      <c r="R172">
        <v>0</v>
      </c>
      <c r="S172">
        <v>1</v>
      </c>
      <c r="T172" t="s">
        <v>11</v>
      </c>
      <c r="U172">
        <v>6</v>
      </c>
      <c r="V172">
        <v>27.5</v>
      </c>
      <c r="W172">
        <v>6</v>
      </c>
      <c r="X172">
        <v>7</v>
      </c>
      <c r="Y172">
        <v>1</v>
      </c>
      <c r="Z172">
        <v>4</v>
      </c>
      <c r="AA172" t="s">
        <v>11</v>
      </c>
      <c r="AB172">
        <v>67</v>
      </c>
      <c r="AC172">
        <v>37</v>
      </c>
      <c r="AD172">
        <v>167</v>
      </c>
      <c r="AE172">
        <v>45</v>
      </c>
      <c r="AF172">
        <v>93</v>
      </c>
      <c r="AG172">
        <v>207.5</v>
      </c>
      <c r="AH172">
        <v>187</v>
      </c>
      <c r="AI172">
        <f t="shared" si="85"/>
        <v>6</v>
      </c>
      <c r="AJ172">
        <f t="shared" si="86"/>
        <v>0.16467065868263472</v>
      </c>
      <c r="AK172">
        <f t="shared" si="87"/>
        <v>0.13333333333333333</v>
      </c>
      <c r="AL172">
        <f t="shared" si="88"/>
        <v>7.5268817204301078E-2</v>
      </c>
      <c r="AM172">
        <f t="shared" si="89"/>
        <v>1</v>
      </c>
      <c r="AN172">
        <f t="shared" si="90"/>
        <v>4</v>
      </c>
      <c r="BX172">
        <f t="shared" si="91"/>
        <v>2.6666666666666665</v>
      </c>
      <c r="BY172">
        <v>167</v>
      </c>
      <c r="BZ172">
        <f t="shared" si="92"/>
        <v>1.5968063872255488E-2</v>
      </c>
    </row>
    <row r="173" spans="1:78" x14ac:dyDescent="0.25">
      <c r="A173" t="s">
        <v>181</v>
      </c>
      <c r="B173">
        <v>60.9</v>
      </c>
      <c r="C173">
        <v>8.3585999999999991</v>
      </c>
      <c r="D173" s="1">
        <v>2.266E-6</v>
      </c>
      <c r="E173">
        <v>240</v>
      </c>
      <c r="G173">
        <v>1</v>
      </c>
      <c r="H173">
        <v>2</v>
      </c>
      <c r="I173">
        <v>1</v>
      </c>
      <c r="J173">
        <v>0</v>
      </c>
      <c r="K173">
        <v>1</v>
      </c>
      <c r="L173">
        <v>0</v>
      </c>
      <c r="M173" t="s">
        <v>11</v>
      </c>
      <c r="N173">
        <v>1</v>
      </c>
      <c r="O173">
        <v>4</v>
      </c>
      <c r="P173">
        <v>0</v>
      </c>
      <c r="Q173">
        <v>0</v>
      </c>
      <c r="R173">
        <v>1</v>
      </c>
      <c r="S173">
        <v>1</v>
      </c>
      <c r="T173" t="s">
        <v>11</v>
      </c>
      <c r="U173">
        <v>6</v>
      </c>
      <c r="V173">
        <v>30</v>
      </c>
      <c r="W173">
        <v>6</v>
      </c>
      <c r="X173">
        <v>2</v>
      </c>
      <c r="Y173">
        <v>6</v>
      </c>
      <c r="Z173">
        <v>1</v>
      </c>
      <c r="AA173" t="s">
        <v>11</v>
      </c>
      <c r="AB173">
        <v>68</v>
      </c>
      <c r="AC173">
        <v>37</v>
      </c>
      <c r="AD173">
        <v>167</v>
      </c>
      <c r="AE173">
        <v>45</v>
      </c>
      <c r="AF173">
        <v>93</v>
      </c>
      <c r="AG173">
        <v>207.5</v>
      </c>
      <c r="AH173">
        <v>187</v>
      </c>
      <c r="AI173">
        <f t="shared" si="85"/>
        <v>6</v>
      </c>
      <c r="AJ173">
        <f t="shared" si="86"/>
        <v>0.17964071856287425</v>
      </c>
      <c r="AK173">
        <f t="shared" si="87"/>
        <v>0.13333333333333333</v>
      </c>
      <c r="AL173">
        <f t="shared" si="88"/>
        <v>2.1505376344086023E-2</v>
      </c>
      <c r="AM173">
        <f t="shared" si="89"/>
        <v>6</v>
      </c>
      <c r="AN173">
        <f t="shared" si="90"/>
        <v>1</v>
      </c>
      <c r="BX173">
        <f t="shared" si="91"/>
        <v>0.66666666666666674</v>
      </c>
      <c r="BY173">
        <v>167</v>
      </c>
      <c r="BZ173">
        <f t="shared" si="92"/>
        <v>3.9920159680638728E-3</v>
      </c>
    </row>
    <row r="174" spans="1:78" x14ac:dyDescent="0.25">
      <c r="A174" t="s">
        <v>182</v>
      </c>
      <c r="B174">
        <v>60.9</v>
      </c>
      <c r="C174">
        <v>8.3811</v>
      </c>
      <c r="D174" s="1">
        <v>2.8830000000000002E-6</v>
      </c>
      <c r="E174">
        <v>240</v>
      </c>
      <c r="G174">
        <v>0</v>
      </c>
      <c r="H174">
        <v>1</v>
      </c>
      <c r="I174">
        <v>0</v>
      </c>
      <c r="J174">
        <v>0</v>
      </c>
      <c r="K174">
        <v>1</v>
      </c>
      <c r="L174">
        <v>0</v>
      </c>
      <c r="M174" t="s">
        <v>11</v>
      </c>
      <c r="N174">
        <v>1</v>
      </c>
      <c r="O174">
        <v>0</v>
      </c>
      <c r="P174">
        <v>0</v>
      </c>
      <c r="Q174">
        <v>0</v>
      </c>
      <c r="R174">
        <v>0</v>
      </c>
      <c r="S174">
        <v>0</v>
      </c>
      <c r="T174" t="s">
        <v>11</v>
      </c>
      <c r="U174">
        <v>3</v>
      </c>
      <c r="V174">
        <v>15</v>
      </c>
      <c r="W174">
        <v>4</v>
      </c>
      <c r="X174">
        <v>3</v>
      </c>
      <c r="Y174">
        <v>3</v>
      </c>
      <c r="Z174">
        <v>0</v>
      </c>
      <c r="AA174" t="s">
        <v>11</v>
      </c>
      <c r="AB174">
        <v>69</v>
      </c>
      <c r="AC174">
        <v>37</v>
      </c>
      <c r="AD174">
        <v>167</v>
      </c>
      <c r="AE174">
        <v>45</v>
      </c>
      <c r="AF174">
        <v>93</v>
      </c>
      <c r="AG174">
        <v>207.5</v>
      </c>
      <c r="AH174">
        <v>187</v>
      </c>
      <c r="AI174">
        <f t="shared" si="85"/>
        <v>3</v>
      </c>
      <c r="AJ174">
        <f t="shared" si="86"/>
        <v>8.9820359281437126E-2</v>
      </c>
      <c r="AK174">
        <f t="shared" si="87"/>
        <v>8.8888888888888892E-2</v>
      </c>
      <c r="AL174">
        <f t="shared" si="88"/>
        <v>3.2258064516129031E-2</v>
      </c>
      <c r="AM174">
        <f t="shared" si="89"/>
        <v>3</v>
      </c>
      <c r="AN174">
        <f t="shared" si="90"/>
        <v>0</v>
      </c>
      <c r="BX174">
        <f t="shared" si="91"/>
        <v>1</v>
      </c>
      <c r="BY174">
        <v>167</v>
      </c>
      <c r="BZ174">
        <f t="shared" si="92"/>
        <v>5.9880239520958087E-3</v>
      </c>
    </row>
    <row r="175" spans="1:78" x14ac:dyDescent="0.25">
      <c r="A175" t="s">
        <v>183</v>
      </c>
      <c r="B175">
        <v>60.9</v>
      </c>
      <c r="C175">
        <v>8.4015000000000004</v>
      </c>
      <c r="D175" s="1">
        <v>2.9450000000000002E-6</v>
      </c>
      <c r="E175">
        <v>240</v>
      </c>
      <c r="G175">
        <v>0</v>
      </c>
      <c r="H175">
        <v>2</v>
      </c>
      <c r="I175">
        <v>0</v>
      </c>
      <c r="J175">
        <v>0</v>
      </c>
      <c r="K175">
        <v>0</v>
      </c>
      <c r="L175">
        <v>0</v>
      </c>
      <c r="M175" t="s">
        <v>11</v>
      </c>
      <c r="N175">
        <v>0</v>
      </c>
      <c r="O175">
        <v>5</v>
      </c>
      <c r="P175">
        <v>0</v>
      </c>
      <c r="Q175">
        <v>0</v>
      </c>
      <c r="R175">
        <v>0</v>
      </c>
      <c r="S175">
        <v>0</v>
      </c>
      <c r="T175" t="s">
        <v>11</v>
      </c>
      <c r="U175">
        <v>4</v>
      </c>
      <c r="V175">
        <v>17</v>
      </c>
      <c r="W175">
        <v>4</v>
      </c>
      <c r="X175">
        <v>3</v>
      </c>
      <c r="Y175">
        <v>4</v>
      </c>
      <c r="Z175">
        <v>3</v>
      </c>
      <c r="AA175" t="s">
        <v>11</v>
      </c>
      <c r="AB175">
        <v>70</v>
      </c>
      <c r="AC175">
        <v>37</v>
      </c>
      <c r="AD175">
        <v>167</v>
      </c>
      <c r="AE175">
        <v>45</v>
      </c>
      <c r="AF175">
        <v>93</v>
      </c>
      <c r="AG175">
        <v>207.5</v>
      </c>
      <c r="AH175">
        <v>187</v>
      </c>
      <c r="AI175">
        <f t="shared" si="85"/>
        <v>4</v>
      </c>
      <c r="AJ175">
        <f t="shared" si="86"/>
        <v>0.10179640718562874</v>
      </c>
      <c r="AK175">
        <f t="shared" si="87"/>
        <v>8.8888888888888892E-2</v>
      </c>
      <c r="AL175">
        <f t="shared" si="88"/>
        <v>3.2258064516129031E-2</v>
      </c>
      <c r="AM175">
        <f t="shared" si="89"/>
        <v>4</v>
      </c>
      <c r="AN175">
        <f t="shared" si="90"/>
        <v>3</v>
      </c>
      <c r="BX175">
        <f t="shared" si="91"/>
        <v>0.33333333333333326</v>
      </c>
      <c r="BY175">
        <v>167</v>
      </c>
      <c r="BZ175">
        <f t="shared" si="92"/>
        <v>1.9960079840319355E-3</v>
      </c>
    </row>
    <row r="176" spans="1:78" x14ac:dyDescent="0.25">
      <c r="A176" t="s">
        <v>184</v>
      </c>
      <c r="B176">
        <v>60.9</v>
      </c>
      <c r="C176">
        <v>8.4229000000000003</v>
      </c>
      <c r="D176" s="1">
        <v>2.943E-6</v>
      </c>
      <c r="E176">
        <v>240</v>
      </c>
      <c r="G176">
        <v>0</v>
      </c>
      <c r="H176">
        <v>1</v>
      </c>
      <c r="I176">
        <v>0</v>
      </c>
      <c r="J176">
        <v>1</v>
      </c>
      <c r="K176">
        <v>0</v>
      </c>
      <c r="L176">
        <v>0</v>
      </c>
      <c r="M176" t="s">
        <v>11</v>
      </c>
      <c r="N176">
        <v>1</v>
      </c>
      <c r="O176">
        <v>3</v>
      </c>
      <c r="P176">
        <v>1</v>
      </c>
      <c r="Q176">
        <v>0</v>
      </c>
      <c r="R176">
        <v>1</v>
      </c>
      <c r="S176">
        <v>0</v>
      </c>
      <c r="T176" t="s">
        <v>11</v>
      </c>
      <c r="U176">
        <v>3.5</v>
      </c>
      <c r="V176">
        <v>18</v>
      </c>
      <c r="W176">
        <v>3</v>
      </c>
      <c r="X176">
        <v>2.5</v>
      </c>
      <c r="Y176">
        <v>3</v>
      </c>
      <c r="Z176">
        <v>1</v>
      </c>
      <c r="AA176" t="s">
        <v>11</v>
      </c>
      <c r="AB176">
        <v>71</v>
      </c>
      <c r="AC176">
        <v>37</v>
      </c>
      <c r="AD176">
        <v>167</v>
      </c>
      <c r="AE176">
        <v>45</v>
      </c>
      <c r="AF176">
        <v>93</v>
      </c>
      <c r="AG176">
        <v>207.5</v>
      </c>
      <c r="AH176">
        <v>187</v>
      </c>
      <c r="AI176">
        <f t="shared" si="85"/>
        <v>3.5</v>
      </c>
      <c r="AJ176">
        <f t="shared" si="86"/>
        <v>0.10778443113772455</v>
      </c>
      <c r="AK176">
        <f t="shared" si="87"/>
        <v>6.6666666666666666E-2</v>
      </c>
      <c r="AL176">
        <f t="shared" si="88"/>
        <v>2.6881720430107527E-2</v>
      </c>
      <c r="AM176">
        <f t="shared" si="89"/>
        <v>3</v>
      </c>
      <c r="AN176">
        <f t="shared" si="90"/>
        <v>1</v>
      </c>
      <c r="BX176">
        <f t="shared" si="91"/>
        <v>0</v>
      </c>
      <c r="BY176">
        <v>167</v>
      </c>
      <c r="BZ176">
        <f t="shared" si="92"/>
        <v>0</v>
      </c>
    </row>
    <row r="177" spans="1:78" x14ac:dyDescent="0.25">
      <c r="A177" t="s">
        <v>185</v>
      </c>
      <c r="B177">
        <v>60.9</v>
      </c>
      <c r="C177">
        <v>8.4366000000000003</v>
      </c>
      <c r="D177" s="1">
        <v>2.0480000000000001E-6</v>
      </c>
      <c r="E177">
        <v>240</v>
      </c>
      <c r="G177">
        <v>1</v>
      </c>
      <c r="H177">
        <v>1</v>
      </c>
      <c r="I177">
        <v>0</v>
      </c>
      <c r="J177">
        <v>0</v>
      </c>
      <c r="K177">
        <v>0</v>
      </c>
      <c r="L177">
        <v>0</v>
      </c>
      <c r="M177" t="s">
        <v>11</v>
      </c>
      <c r="N177">
        <v>2</v>
      </c>
      <c r="O177">
        <v>1</v>
      </c>
      <c r="P177">
        <v>0</v>
      </c>
      <c r="Q177">
        <v>0</v>
      </c>
      <c r="R177">
        <v>2</v>
      </c>
      <c r="S177">
        <v>1</v>
      </c>
      <c r="T177" t="s">
        <v>11</v>
      </c>
      <c r="U177">
        <v>7</v>
      </c>
      <c r="V177">
        <v>13</v>
      </c>
      <c r="W177">
        <v>2</v>
      </c>
      <c r="X177">
        <v>0.5</v>
      </c>
      <c r="Y177">
        <v>4</v>
      </c>
      <c r="Z177">
        <v>2.5</v>
      </c>
      <c r="AA177" t="s">
        <v>11</v>
      </c>
      <c r="AB177">
        <v>72</v>
      </c>
      <c r="AC177">
        <v>37</v>
      </c>
      <c r="AD177">
        <v>167</v>
      </c>
      <c r="AE177">
        <v>45</v>
      </c>
      <c r="AF177">
        <v>93</v>
      </c>
      <c r="AG177">
        <v>207.5</v>
      </c>
      <c r="AH177">
        <v>187</v>
      </c>
      <c r="AI177">
        <f t="shared" si="85"/>
        <v>7</v>
      </c>
      <c r="AJ177">
        <f t="shared" si="86"/>
        <v>7.7844311377245512E-2</v>
      </c>
      <c r="AK177">
        <f t="shared" si="87"/>
        <v>4.4444444444444446E-2</v>
      </c>
      <c r="AL177">
        <f t="shared" si="88"/>
        <v>5.3763440860215058E-3</v>
      </c>
      <c r="AM177">
        <f t="shared" si="89"/>
        <v>4</v>
      </c>
      <c r="AN177">
        <f t="shared" si="90"/>
        <v>2.5</v>
      </c>
      <c r="BX177">
        <f t="shared" si="91"/>
        <v>0.66666666666666674</v>
      </c>
      <c r="BY177">
        <v>167</v>
      </c>
      <c r="BZ177">
        <f t="shared" si="92"/>
        <v>3.9920159680638728E-3</v>
      </c>
    </row>
    <row r="178" spans="1:78" x14ac:dyDescent="0.25">
      <c r="A178" t="s">
        <v>186</v>
      </c>
      <c r="B178">
        <v>60.9</v>
      </c>
      <c r="C178">
        <v>8.4596999999999998</v>
      </c>
      <c r="D178" s="1">
        <v>2.4530000000000001E-6</v>
      </c>
      <c r="E178">
        <v>240</v>
      </c>
      <c r="G178">
        <v>1</v>
      </c>
      <c r="H178">
        <v>0</v>
      </c>
      <c r="I178">
        <v>0</v>
      </c>
      <c r="J178">
        <v>0</v>
      </c>
      <c r="K178">
        <v>-0.5</v>
      </c>
      <c r="L178">
        <v>0</v>
      </c>
      <c r="M178" t="s">
        <v>11</v>
      </c>
      <c r="N178">
        <v>1</v>
      </c>
      <c r="O178">
        <v>2</v>
      </c>
      <c r="P178">
        <v>2</v>
      </c>
      <c r="Q178">
        <v>0</v>
      </c>
      <c r="R178">
        <v>0</v>
      </c>
      <c r="S178">
        <v>0</v>
      </c>
      <c r="T178" t="s">
        <v>11</v>
      </c>
      <c r="U178">
        <v>9</v>
      </c>
      <c r="V178">
        <v>21</v>
      </c>
      <c r="W178">
        <v>5</v>
      </c>
      <c r="X178">
        <v>2</v>
      </c>
      <c r="Y178">
        <v>2.5</v>
      </c>
      <c r="Z178">
        <v>3</v>
      </c>
      <c r="AA178" t="s">
        <v>11</v>
      </c>
      <c r="AB178">
        <v>73</v>
      </c>
      <c r="AC178">
        <v>37</v>
      </c>
      <c r="AD178">
        <v>167</v>
      </c>
      <c r="AE178">
        <v>45</v>
      </c>
      <c r="AF178">
        <v>93</v>
      </c>
      <c r="AG178">
        <v>207.5</v>
      </c>
      <c r="AH178">
        <v>187</v>
      </c>
      <c r="AI178">
        <f t="shared" si="85"/>
        <v>9</v>
      </c>
      <c r="AJ178">
        <f t="shared" si="86"/>
        <v>0.12574850299401197</v>
      </c>
      <c r="AK178">
        <f t="shared" si="87"/>
        <v>0.1111111111111111</v>
      </c>
      <c r="AL178">
        <f t="shared" si="88"/>
        <v>2.1505376344086023E-2</v>
      </c>
      <c r="AM178">
        <f t="shared" si="89"/>
        <v>2.5</v>
      </c>
      <c r="AN178">
        <f t="shared" si="90"/>
        <v>3</v>
      </c>
      <c r="BX178">
        <f t="shared" si="91"/>
        <v>-0.66666666666666663</v>
      </c>
      <c r="BY178">
        <v>167</v>
      </c>
      <c r="BZ178">
        <f t="shared" si="92"/>
        <v>-3.9920159680638719E-3</v>
      </c>
    </row>
    <row r="179" spans="1:78" x14ac:dyDescent="0.25">
      <c r="A179" t="s">
        <v>187</v>
      </c>
      <c r="B179">
        <v>60.9</v>
      </c>
      <c r="C179">
        <v>8.4804999999999993</v>
      </c>
      <c r="D179" s="1">
        <v>2.3599999999999999E-6</v>
      </c>
      <c r="E179">
        <v>240</v>
      </c>
      <c r="G179">
        <v>0</v>
      </c>
      <c r="H179">
        <v>1</v>
      </c>
      <c r="I179">
        <v>1</v>
      </c>
      <c r="J179">
        <v>0</v>
      </c>
      <c r="K179">
        <v>0</v>
      </c>
      <c r="L179">
        <v>0</v>
      </c>
      <c r="M179" t="s">
        <v>11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 t="s">
        <v>11</v>
      </c>
      <c r="U179">
        <v>8</v>
      </c>
      <c r="V179">
        <v>20</v>
      </c>
      <c r="W179">
        <v>3</v>
      </c>
      <c r="X179">
        <v>2</v>
      </c>
      <c r="Y179">
        <v>2</v>
      </c>
      <c r="Z179">
        <v>1</v>
      </c>
      <c r="AA179" t="s">
        <v>11</v>
      </c>
      <c r="AB179">
        <v>74</v>
      </c>
      <c r="AC179">
        <v>37</v>
      </c>
      <c r="AD179">
        <v>167</v>
      </c>
      <c r="AE179">
        <v>45</v>
      </c>
      <c r="AF179">
        <v>93</v>
      </c>
      <c r="AG179">
        <v>207.5</v>
      </c>
      <c r="AH179">
        <v>187</v>
      </c>
      <c r="AI179">
        <f t="shared" si="85"/>
        <v>8</v>
      </c>
      <c r="AJ179">
        <f t="shared" si="86"/>
        <v>0.11976047904191617</v>
      </c>
      <c r="AK179">
        <f t="shared" si="87"/>
        <v>6.6666666666666666E-2</v>
      </c>
      <c r="AL179">
        <f t="shared" si="88"/>
        <v>2.1505376344086023E-2</v>
      </c>
      <c r="AM179">
        <f t="shared" si="89"/>
        <v>2</v>
      </c>
      <c r="AN179">
        <f t="shared" si="90"/>
        <v>1</v>
      </c>
      <c r="BX179">
        <f t="shared" si="91"/>
        <v>1</v>
      </c>
      <c r="BY179">
        <v>167</v>
      </c>
      <c r="BZ179">
        <f t="shared" si="92"/>
        <v>5.9880239520958087E-3</v>
      </c>
    </row>
    <row r="180" spans="1:78" x14ac:dyDescent="0.25">
      <c r="A180" t="s">
        <v>188</v>
      </c>
      <c r="B180">
        <v>60.9</v>
      </c>
      <c r="C180">
        <v>8.5008999999999997</v>
      </c>
      <c r="D180" s="1">
        <v>2.243E-6</v>
      </c>
      <c r="E180">
        <v>240</v>
      </c>
      <c r="G180">
        <v>1</v>
      </c>
      <c r="H180">
        <v>1</v>
      </c>
      <c r="I180">
        <v>0</v>
      </c>
      <c r="J180">
        <v>0</v>
      </c>
      <c r="K180">
        <v>0</v>
      </c>
      <c r="L180">
        <v>0</v>
      </c>
      <c r="M180" t="s">
        <v>11</v>
      </c>
      <c r="N180">
        <v>1</v>
      </c>
      <c r="O180">
        <v>4</v>
      </c>
      <c r="P180">
        <v>0</v>
      </c>
      <c r="Q180">
        <v>1</v>
      </c>
      <c r="R180">
        <v>0</v>
      </c>
      <c r="S180">
        <v>0</v>
      </c>
      <c r="T180" t="s">
        <v>11</v>
      </c>
      <c r="U180">
        <v>7</v>
      </c>
      <c r="V180">
        <v>22</v>
      </c>
      <c r="W180">
        <v>1</v>
      </c>
      <c r="X180">
        <v>1</v>
      </c>
      <c r="Y180">
        <v>4</v>
      </c>
      <c r="Z180">
        <v>1</v>
      </c>
      <c r="AA180" t="s">
        <v>11</v>
      </c>
      <c r="AB180">
        <v>75</v>
      </c>
      <c r="AC180">
        <v>37</v>
      </c>
      <c r="AD180">
        <v>167</v>
      </c>
      <c r="AE180">
        <v>45</v>
      </c>
      <c r="AF180">
        <v>93</v>
      </c>
      <c r="AG180">
        <v>207.5</v>
      </c>
      <c r="AH180">
        <v>187</v>
      </c>
      <c r="AI180">
        <f t="shared" si="85"/>
        <v>7</v>
      </c>
      <c r="AJ180">
        <f t="shared" si="86"/>
        <v>0.1317365269461078</v>
      </c>
      <c r="AK180">
        <f t="shared" si="87"/>
        <v>2.2222222222222223E-2</v>
      </c>
      <c r="AL180">
        <f t="shared" si="88"/>
        <v>1.0752688172043012E-2</v>
      </c>
      <c r="AM180">
        <f t="shared" si="89"/>
        <v>4</v>
      </c>
      <c r="AN180">
        <f t="shared" si="90"/>
        <v>1</v>
      </c>
      <c r="BX180">
        <f t="shared" si="91"/>
        <v>-0.33333333333333326</v>
      </c>
      <c r="BY180">
        <v>167</v>
      </c>
      <c r="BZ180">
        <f t="shared" si="92"/>
        <v>-1.9960079840319355E-3</v>
      </c>
    </row>
    <row r="181" spans="1:78" x14ac:dyDescent="0.25">
      <c r="A181" t="s">
        <v>189</v>
      </c>
      <c r="B181">
        <v>60.9</v>
      </c>
      <c r="C181">
        <v>8.5192999999999994</v>
      </c>
      <c r="D181" s="1">
        <v>2.3609999999999999E-6</v>
      </c>
      <c r="E181">
        <v>240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 t="s">
        <v>11</v>
      </c>
      <c r="N181">
        <v>0</v>
      </c>
      <c r="O181">
        <v>1</v>
      </c>
      <c r="P181">
        <v>1</v>
      </c>
      <c r="Q181">
        <v>0</v>
      </c>
      <c r="R181">
        <v>1</v>
      </c>
      <c r="S181">
        <v>0</v>
      </c>
      <c r="T181" t="s">
        <v>11</v>
      </c>
      <c r="U181">
        <v>4</v>
      </c>
      <c r="V181">
        <v>16</v>
      </c>
      <c r="W181">
        <v>4</v>
      </c>
      <c r="X181">
        <v>1.5</v>
      </c>
      <c r="Y181">
        <v>4</v>
      </c>
      <c r="Z181">
        <v>2</v>
      </c>
      <c r="AA181" t="s">
        <v>11</v>
      </c>
      <c r="AB181">
        <v>76</v>
      </c>
      <c r="AC181">
        <v>37</v>
      </c>
      <c r="AD181">
        <v>167</v>
      </c>
      <c r="AE181">
        <v>45</v>
      </c>
      <c r="AF181">
        <v>93</v>
      </c>
      <c r="AG181">
        <v>207.5</v>
      </c>
      <c r="AH181">
        <v>187</v>
      </c>
      <c r="AI181">
        <f t="shared" si="85"/>
        <v>4</v>
      </c>
      <c r="AJ181">
        <f t="shared" si="86"/>
        <v>9.580838323353294E-2</v>
      </c>
      <c r="AK181">
        <f t="shared" si="87"/>
        <v>8.8888888888888892E-2</v>
      </c>
      <c r="AL181">
        <f t="shared" si="88"/>
        <v>1.6129032258064516E-2</v>
      </c>
      <c r="AM181">
        <f t="shared" si="89"/>
        <v>4</v>
      </c>
      <c r="AN181">
        <f t="shared" si="90"/>
        <v>2</v>
      </c>
      <c r="BX181">
        <f t="shared" si="91"/>
        <v>-0.33333333333333331</v>
      </c>
      <c r="BY181">
        <v>167</v>
      </c>
      <c r="BZ181">
        <f t="shared" si="92"/>
        <v>-1.996007984031936E-3</v>
      </c>
    </row>
    <row r="182" spans="1:78" x14ac:dyDescent="0.25">
      <c r="A182" t="s">
        <v>190</v>
      </c>
      <c r="B182">
        <v>60.9</v>
      </c>
      <c r="C182">
        <v>8.5411000000000001</v>
      </c>
      <c r="D182" s="1">
        <v>2.0279999999999999E-6</v>
      </c>
      <c r="E182">
        <v>240</v>
      </c>
      <c r="G182">
        <v>1</v>
      </c>
      <c r="H182">
        <v>1</v>
      </c>
      <c r="I182">
        <v>0</v>
      </c>
      <c r="J182">
        <v>0</v>
      </c>
      <c r="K182">
        <v>1</v>
      </c>
      <c r="L182">
        <v>0</v>
      </c>
      <c r="M182" t="s">
        <v>11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</v>
      </c>
      <c r="T182" t="s">
        <v>11</v>
      </c>
      <c r="U182">
        <v>3</v>
      </c>
      <c r="V182">
        <v>20</v>
      </c>
      <c r="W182">
        <v>2</v>
      </c>
      <c r="X182">
        <v>4</v>
      </c>
      <c r="Y182">
        <v>4</v>
      </c>
      <c r="Z182">
        <v>1</v>
      </c>
      <c r="AA182" t="s">
        <v>11</v>
      </c>
      <c r="AB182">
        <v>77</v>
      </c>
      <c r="AC182">
        <v>37</v>
      </c>
      <c r="AD182">
        <v>167</v>
      </c>
      <c r="AE182">
        <v>45</v>
      </c>
      <c r="AF182">
        <v>93</v>
      </c>
      <c r="AG182">
        <v>207.5</v>
      </c>
      <c r="AH182">
        <v>187</v>
      </c>
      <c r="AI182">
        <f t="shared" si="85"/>
        <v>3</v>
      </c>
      <c r="AJ182">
        <f t="shared" si="86"/>
        <v>0.11976047904191617</v>
      </c>
      <c r="AK182">
        <f t="shared" si="87"/>
        <v>4.4444444444444446E-2</v>
      </c>
      <c r="AL182">
        <f t="shared" si="88"/>
        <v>4.3010752688172046E-2</v>
      </c>
      <c r="AM182">
        <f t="shared" si="89"/>
        <v>4</v>
      </c>
      <c r="AN182">
        <f t="shared" si="90"/>
        <v>1</v>
      </c>
      <c r="BX182">
        <f t="shared" si="91"/>
        <v>1</v>
      </c>
      <c r="BY182">
        <v>167</v>
      </c>
      <c r="BZ182">
        <f t="shared" si="92"/>
        <v>5.9880239520958087E-3</v>
      </c>
    </row>
    <row r="183" spans="1:78" x14ac:dyDescent="0.25">
      <c r="A183" t="s">
        <v>191</v>
      </c>
      <c r="B183">
        <v>60.9</v>
      </c>
      <c r="C183">
        <v>8.5602999999999998</v>
      </c>
      <c r="D183" s="1">
        <v>2.8270000000000002E-6</v>
      </c>
      <c r="E183">
        <v>240</v>
      </c>
      <c r="G183">
        <v>2</v>
      </c>
      <c r="H183">
        <v>1</v>
      </c>
      <c r="I183">
        <v>1</v>
      </c>
      <c r="J183">
        <v>0</v>
      </c>
      <c r="K183">
        <v>1</v>
      </c>
      <c r="L183">
        <v>0</v>
      </c>
      <c r="M183" t="s">
        <v>11</v>
      </c>
      <c r="N183">
        <v>2</v>
      </c>
      <c r="O183">
        <v>0</v>
      </c>
      <c r="P183">
        <v>1</v>
      </c>
      <c r="Q183">
        <v>1</v>
      </c>
      <c r="R183">
        <v>0</v>
      </c>
      <c r="S183">
        <v>0</v>
      </c>
      <c r="T183" t="s">
        <v>11</v>
      </c>
      <c r="U183">
        <v>8</v>
      </c>
      <c r="V183">
        <v>12</v>
      </c>
      <c r="W183">
        <v>5</v>
      </c>
      <c r="X183">
        <v>4</v>
      </c>
      <c r="Y183">
        <v>2</v>
      </c>
      <c r="Z183">
        <v>0</v>
      </c>
      <c r="AA183" t="s">
        <v>11</v>
      </c>
      <c r="AB183">
        <v>78</v>
      </c>
      <c r="AC183">
        <v>37</v>
      </c>
      <c r="AD183">
        <v>167</v>
      </c>
      <c r="AE183">
        <v>45</v>
      </c>
      <c r="AF183">
        <v>93</v>
      </c>
      <c r="AG183">
        <v>207.5</v>
      </c>
      <c r="AH183">
        <v>187</v>
      </c>
      <c r="AI183">
        <f t="shared" si="85"/>
        <v>8</v>
      </c>
      <c r="AJ183">
        <f t="shared" si="86"/>
        <v>7.1856287425149698E-2</v>
      </c>
      <c r="AK183">
        <f t="shared" si="87"/>
        <v>0.1111111111111111</v>
      </c>
      <c r="AL183">
        <f t="shared" si="88"/>
        <v>4.3010752688172046E-2</v>
      </c>
      <c r="AM183">
        <f t="shared" si="89"/>
        <v>2</v>
      </c>
      <c r="AN183">
        <f t="shared" si="90"/>
        <v>0</v>
      </c>
      <c r="BX183">
        <f t="shared" si="91"/>
        <v>1</v>
      </c>
      <c r="BY183">
        <v>167</v>
      </c>
      <c r="BZ183">
        <f t="shared" si="92"/>
        <v>5.9880239520958087E-3</v>
      </c>
    </row>
    <row r="184" spans="1:78" x14ac:dyDescent="0.25">
      <c r="A184" t="s">
        <v>192</v>
      </c>
      <c r="B184">
        <v>60.9</v>
      </c>
      <c r="C184">
        <v>8.5787999999999993</v>
      </c>
      <c r="D184" s="1">
        <v>2.2369999999999999E-6</v>
      </c>
      <c r="E184">
        <v>240</v>
      </c>
      <c r="G184">
        <v>0</v>
      </c>
      <c r="H184">
        <v>2</v>
      </c>
      <c r="I184">
        <v>1</v>
      </c>
      <c r="J184">
        <v>0</v>
      </c>
      <c r="K184">
        <v>0</v>
      </c>
      <c r="L184">
        <v>0</v>
      </c>
      <c r="M184" t="s">
        <v>11</v>
      </c>
      <c r="N184">
        <v>0</v>
      </c>
      <c r="O184">
        <v>0</v>
      </c>
      <c r="P184">
        <v>1</v>
      </c>
      <c r="Q184">
        <v>0</v>
      </c>
      <c r="R184">
        <v>2</v>
      </c>
      <c r="S184">
        <v>0</v>
      </c>
      <c r="T184" t="s">
        <v>11</v>
      </c>
      <c r="U184">
        <v>4</v>
      </c>
      <c r="V184">
        <v>24</v>
      </c>
      <c r="W184">
        <v>4</v>
      </c>
      <c r="X184">
        <v>0</v>
      </c>
      <c r="Y184">
        <v>3</v>
      </c>
      <c r="Z184">
        <v>1</v>
      </c>
      <c r="AA184" t="s">
        <v>11</v>
      </c>
      <c r="AB184">
        <v>79</v>
      </c>
      <c r="AC184">
        <v>37</v>
      </c>
      <c r="AD184">
        <v>167</v>
      </c>
      <c r="AE184">
        <v>45</v>
      </c>
      <c r="AF184">
        <v>93</v>
      </c>
      <c r="AG184">
        <v>207.5</v>
      </c>
      <c r="AH184">
        <v>187</v>
      </c>
      <c r="AI184">
        <f t="shared" si="85"/>
        <v>4</v>
      </c>
      <c r="AJ184">
        <f t="shared" si="86"/>
        <v>0.1437125748502994</v>
      </c>
      <c r="AK184">
        <f t="shared" si="87"/>
        <v>8.8888888888888892E-2</v>
      </c>
      <c r="AL184">
        <f t="shared" si="88"/>
        <v>0</v>
      </c>
      <c r="AM184">
        <f t="shared" si="89"/>
        <v>3</v>
      </c>
      <c r="AN184">
        <f t="shared" si="90"/>
        <v>1</v>
      </c>
      <c r="BX184">
        <f t="shared" si="91"/>
        <v>2</v>
      </c>
      <c r="BY184">
        <v>167</v>
      </c>
      <c r="BZ184">
        <f t="shared" si="92"/>
        <v>1.1976047904191617E-2</v>
      </c>
    </row>
    <row r="185" spans="1:78" x14ac:dyDescent="0.25">
      <c r="A185" t="s">
        <v>193</v>
      </c>
      <c r="B185">
        <v>60.9</v>
      </c>
      <c r="C185">
        <v>8.6</v>
      </c>
      <c r="D185" s="1">
        <v>1.9980000000000002E-6</v>
      </c>
      <c r="E185">
        <v>240</v>
      </c>
      <c r="G185">
        <v>0</v>
      </c>
      <c r="H185">
        <v>1</v>
      </c>
      <c r="I185">
        <v>0</v>
      </c>
      <c r="J185">
        <v>0</v>
      </c>
      <c r="K185">
        <v>0</v>
      </c>
      <c r="L185">
        <v>0</v>
      </c>
      <c r="M185" t="s">
        <v>11</v>
      </c>
      <c r="N185">
        <v>0</v>
      </c>
      <c r="O185">
        <v>1</v>
      </c>
      <c r="P185">
        <v>0</v>
      </c>
      <c r="Q185">
        <v>0</v>
      </c>
      <c r="R185">
        <v>0</v>
      </c>
      <c r="S185">
        <v>0</v>
      </c>
      <c r="T185" t="s">
        <v>11</v>
      </c>
      <c r="U185">
        <v>9</v>
      </c>
      <c r="V185">
        <v>18</v>
      </c>
      <c r="W185">
        <v>2</v>
      </c>
      <c r="X185">
        <v>6.5</v>
      </c>
      <c r="Y185">
        <v>-1</v>
      </c>
      <c r="Z185">
        <v>0.5</v>
      </c>
      <c r="AA185" t="s">
        <v>11</v>
      </c>
      <c r="AB185">
        <v>80</v>
      </c>
      <c r="AC185">
        <v>37</v>
      </c>
      <c r="AD185">
        <v>167</v>
      </c>
      <c r="AE185">
        <v>45</v>
      </c>
      <c r="AF185">
        <v>93</v>
      </c>
      <c r="AG185">
        <v>207.5</v>
      </c>
      <c r="AH185">
        <v>187</v>
      </c>
      <c r="AI185">
        <f t="shared" si="85"/>
        <v>9</v>
      </c>
      <c r="AJ185">
        <f t="shared" si="86"/>
        <v>0.10778443113772455</v>
      </c>
      <c r="AK185">
        <f t="shared" si="87"/>
        <v>4.4444444444444446E-2</v>
      </c>
      <c r="AL185">
        <f t="shared" si="88"/>
        <v>6.9892473118279563E-2</v>
      </c>
      <c r="AM185">
        <f t="shared" si="89"/>
        <v>-1</v>
      </c>
      <c r="AN185">
        <f t="shared" si="90"/>
        <v>0.5</v>
      </c>
      <c r="BX185">
        <f t="shared" si="91"/>
        <v>0.66666666666666674</v>
      </c>
      <c r="BY185">
        <v>167</v>
      </c>
      <c r="BZ185">
        <f t="shared" si="92"/>
        <v>3.9920159680638728E-3</v>
      </c>
    </row>
    <row r="186" spans="1:78" x14ac:dyDescent="0.25">
      <c r="A186" t="s">
        <v>194</v>
      </c>
      <c r="B186">
        <v>60</v>
      </c>
      <c r="C186">
        <v>8.6176999999999992</v>
      </c>
      <c r="D186" s="1">
        <v>2.932E-6</v>
      </c>
      <c r="E186">
        <v>240</v>
      </c>
      <c r="G186">
        <v>0</v>
      </c>
      <c r="H186">
        <v>0</v>
      </c>
      <c r="I186">
        <v>0</v>
      </c>
      <c r="J186">
        <v>0</v>
      </c>
      <c r="K186">
        <v>2</v>
      </c>
      <c r="L186">
        <v>0</v>
      </c>
      <c r="M186" t="s">
        <v>11</v>
      </c>
      <c r="N186">
        <v>0</v>
      </c>
      <c r="O186">
        <v>7</v>
      </c>
      <c r="P186">
        <v>0</v>
      </c>
      <c r="Q186">
        <v>0</v>
      </c>
      <c r="R186">
        <v>1</v>
      </c>
      <c r="S186">
        <v>0</v>
      </c>
      <c r="T186" t="s">
        <v>11</v>
      </c>
      <c r="U186">
        <v>8</v>
      </c>
      <c r="V186">
        <v>16</v>
      </c>
      <c r="W186">
        <v>2</v>
      </c>
      <c r="X186">
        <v>4</v>
      </c>
      <c r="Y186">
        <v>5</v>
      </c>
      <c r="Z186">
        <v>3</v>
      </c>
      <c r="AA186" t="s">
        <v>11</v>
      </c>
      <c r="AB186">
        <v>81</v>
      </c>
      <c r="AC186">
        <v>37</v>
      </c>
      <c r="AD186">
        <v>167</v>
      </c>
      <c r="AE186">
        <v>45</v>
      </c>
      <c r="AF186">
        <v>93</v>
      </c>
      <c r="AG186">
        <v>207.5</v>
      </c>
      <c r="AH186">
        <v>187</v>
      </c>
      <c r="AI186">
        <f t="shared" si="85"/>
        <v>8</v>
      </c>
      <c r="AJ186">
        <f t="shared" si="86"/>
        <v>9.580838323353294E-2</v>
      </c>
      <c r="AK186">
        <f t="shared" si="87"/>
        <v>4.4444444444444446E-2</v>
      </c>
      <c r="AL186">
        <f t="shared" si="88"/>
        <v>4.3010752688172046E-2</v>
      </c>
      <c r="AM186">
        <f t="shared" si="89"/>
        <v>5</v>
      </c>
      <c r="AN186">
        <f t="shared" si="90"/>
        <v>3</v>
      </c>
      <c r="BX186">
        <f t="shared" si="91"/>
        <v>-2.3333333333333335</v>
      </c>
      <c r="BY186">
        <v>167</v>
      </c>
      <c r="BZ186">
        <f t="shared" si="92"/>
        <v>-1.3972055888223554E-2</v>
      </c>
    </row>
    <row r="187" spans="1:78" x14ac:dyDescent="0.25">
      <c r="A187" t="s">
        <v>195</v>
      </c>
      <c r="B187">
        <v>60.9</v>
      </c>
      <c r="C187">
        <v>8.6384000000000007</v>
      </c>
      <c r="D187" s="1">
        <v>2.48E-6</v>
      </c>
      <c r="E187">
        <v>240</v>
      </c>
      <c r="G187">
        <v>0</v>
      </c>
      <c r="H187">
        <v>4</v>
      </c>
      <c r="I187">
        <v>2</v>
      </c>
      <c r="J187">
        <v>0</v>
      </c>
      <c r="K187">
        <v>0</v>
      </c>
      <c r="L187">
        <v>0</v>
      </c>
      <c r="M187" t="s">
        <v>11</v>
      </c>
      <c r="N187">
        <v>0</v>
      </c>
      <c r="O187">
        <v>1</v>
      </c>
      <c r="P187">
        <v>0</v>
      </c>
      <c r="Q187">
        <v>1</v>
      </c>
      <c r="R187">
        <v>1</v>
      </c>
      <c r="S187">
        <v>0</v>
      </c>
      <c r="T187" t="s">
        <v>11</v>
      </c>
      <c r="U187">
        <v>7</v>
      </c>
      <c r="V187">
        <v>21</v>
      </c>
      <c r="W187">
        <v>2</v>
      </c>
      <c r="X187">
        <v>2</v>
      </c>
      <c r="Y187">
        <v>3</v>
      </c>
      <c r="Z187">
        <v>1</v>
      </c>
      <c r="AA187" t="s">
        <v>11</v>
      </c>
      <c r="AB187">
        <v>82</v>
      </c>
      <c r="AC187">
        <v>37</v>
      </c>
      <c r="AD187">
        <v>167</v>
      </c>
      <c r="AE187">
        <v>45</v>
      </c>
      <c r="AF187">
        <v>93</v>
      </c>
      <c r="AG187">
        <v>207.5</v>
      </c>
      <c r="AH187">
        <v>187</v>
      </c>
      <c r="AI187">
        <f t="shared" si="85"/>
        <v>7</v>
      </c>
      <c r="AJ187">
        <f t="shared" si="86"/>
        <v>0.12574850299401197</v>
      </c>
      <c r="AK187">
        <f t="shared" si="87"/>
        <v>4.4444444444444446E-2</v>
      </c>
      <c r="AL187">
        <f t="shared" si="88"/>
        <v>2.1505376344086023E-2</v>
      </c>
      <c r="AM187">
        <f t="shared" si="89"/>
        <v>3</v>
      </c>
      <c r="AN187">
        <f t="shared" si="90"/>
        <v>1</v>
      </c>
      <c r="BX187">
        <f t="shared" si="91"/>
        <v>3.6666666666666665</v>
      </c>
      <c r="BY187">
        <v>167</v>
      </c>
      <c r="BZ187">
        <f t="shared" si="92"/>
        <v>2.1956087824351298E-2</v>
      </c>
    </row>
    <row r="188" spans="1:78" x14ac:dyDescent="0.25">
      <c r="A188" t="s">
        <v>196</v>
      </c>
      <c r="B188">
        <v>60.9</v>
      </c>
      <c r="C188">
        <v>8.6623000000000001</v>
      </c>
      <c r="D188" s="1">
        <v>2.9440000000000001E-6</v>
      </c>
      <c r="E188">
        <v>240</v>
      </c>
      <c r="G188">
        <v>0</v>
      </c>
      <c r="H188">
        <v>2</v>
      </c>
      <c r="I188">
        <v>0</v>
      </c>
      <c r="J188">
        <v>0</v>
      </c>
      <c r="K188">
        <v>0</v>
      </c>
      <c r="L188">
        <v>0</v>
      </c>
      <c r="M188" t="s">
        <v>11</v>
      </c>
      <c r="N188">
        <v>1</v>
      </c>
      <c r="O188">
        <v>1</v>
      </c>
      <c r="P188">
        <v>0</v>
      </c>
      <c r="Q188">
        <v>0</v>
      </c>
      <c r="R188">
        <v>0</v>
      </c>
      <c r="S188">
        <v>1</v>
      </c>
      <c r="T188" t="s">
        <v>11</v>
      </c>
      <c r="U188">
        <v>6</v>
      </c>
      <c r="V188">
        <v>21</v>
      </c>
      <c r="W188">
        <v>3</v>
      </c>
      <c r="X188">
        <v>1</v>
      </c>
      <c r="Y188">
        <v>0</v>
      </c>
      <c r="Z188">
        <v>3</v>
      </c>
      <c r="AA188" t="s">
        <v>11</v>
      </c>
      <c r="AB188">
        <v>83</v>
      </c>
      <c r="AC188">
        <v>37</v>
      </c>
      <c r="AD188">
        <v>167</v>
      </c>
      <c r="AE188">
        <v>45</v>
      </c>
      <c r="AF188">
        <v>93</v>
      </c>
      <c r="AG188">
        <v>207.5</v>
      </c>
      <c r="AH188">
        <v>187</v>
      </c>
      <c r="AI188">
        <f t="shared" si="85"/>
        <v>6</v>
      </c>
      <c r="AJ188">
        <f t="shared" si="86"/>
        <v>0.12574850299401197</v>
      </c>
      <c r="AK188">
        <f t="shared" si="87"/>
        <v>6.6666666666666666E-2</v>
      </c>
      <c r="AL188">
        <f t="shared" si="88"/>
        <v>1.0752688172043012E-2</v>
      </c>
      <c r="AM188">
        <f t="shared" si="89"/>
        <v>0</v>
      </c>
      <c r="AN188">
        <f t="shared" si="90"/>
        <v>3</v>
      </c>
      <c r="BX188">
        <f t="shared" si="91"/>
        <v>1.6666666666666667</v>
      </c>
      <c r="BY188">
        <v>167</v>
      </c>
      <c r="BZ188">
        <f t="shared" si="92"/>
        <v>9.9800399201596807E-3</v>
      </c>
    </row>
    <row r="189" spans="1:78" x14ac:dyDescent="0.25">
      <c r="A189" t="s">
        <v>197</v>
      </c>
      <c r="B189">
        <v>60.9</v>
      </c>
      <c r="C189">
        <v>8.6800999999999995</v>
      </c>
      <c r="D189" s="1">
        <v>2.9229999999999998E-6</v>
      </c>
      <c r="E189">
        <v>240</v>
      </c>
      <c r="G189">
        <v>2</v>
      </c>
      <c r="H189">
        <v>3</v>
      </c>
      <c r="I189">
        <v>0</v>
      </c>
      <c r="J189">
        <v>0</v>
      </c>
      <c r="K189">
        <v>0</v>
      </c>
      <c r="L189">
        <v>0</v>
      </c>
      <c r="M189" t="s">
        <v>11</v>
      </c>
      <c r="N189">
        <v>0</v>
      </c>
      <c r="O189">
        <v>1</v>
      </c>
      <c r="P189">
        <v>1</v>
      </c>
      <c r="Q189">
        <v>0</v>
      </c>
      <c r="R189">
        <v>0</v>
      </c>
      <c r="S189">
        <v>0</v>
      </c>
      <c r="T189" t="s">
        <v>11</v>
      </c>
      <c r="U189">
        <v>6</v>
      </c>
      <c r="V189">
        <v>19</v>
      </c>
      <c r="W189">
        <v>6</v>
      </c>
      <c r="X189">
        <v>0</v>
      </c>
      <c r="Y189">
        <v>1</v>
      </c>
      <c r="Z189">
        <v>0.5</v>
      </c>
      <c r="AA189" t="s">
        <v>11</v>
      </c>
      <c r="AB189">
        <v>84</v>
      </c>
      <c r="AC189">
        <v>37</v>
      </c>
      <c r="AD189">
        <v>167</v>
      </c>
      <c r="AE189">
        <v>45</v>
      </c>
      <c r="AF189">
        <v>93</v>
      </c>
      <c r="AG189">
        <v>207.5</v>
      </c>
      <c r="AH189">
        <v>187</v>
      </c>
      <c r="AI189">
        <f t="shared" si="85"/>
        <v>6</v>
      </c>
      <c r="AJ189">
        <f t="shared" si="86"/>
        <v>0.11377245508982035</v>
      </c>
      <c r="AK189">
        <f t="shared" si="87"/>
        <v>0.13333333333333333</v>
      </c>
      <c r="AL189">
        <f t="shared" si="88"/>
        <v>0</v>
      </c>
      <c r="AM189">
        <f t="shared" si="89"/>
        <v>1</v>
      </c>
      <c r="AN189">
        <f t="shared" si="90"/>
        <v>0.5</v>
      </c>
      <c r="BX189">
        <f t="shared" si="91"/>
        <v>2.6666666666666665</v>
      </c>
      <c r="BY189">
        <v>167</v>
      </c>
      <c r="BZ189">
        <f t="shared" si="92"/>
        <v>1.5968063872255488E-2</v>
      </c>
    </row>
    <row r="190" spans="1:78" x14ac:dyDescent="0.25">
      <c r="A190" t="s">
        <v>198</v>
      </c>
      <c r="B190">
        <v>60.9</v>
      </c>
      <c r="C190">
        <v>8.7035999999999998</v>
      </c>
      <c r="D190" s="1">
        <v>2.9359999999999999E-6</v>
      </c>
      <c r="E190">
        <v>240</v>
      </c>
      <c r="G190">
        <v>0</v>
      </c>
      <c r="H190">
        <v>3</v>
      </c>
      <c r="I190">
        <v>0</v>
      </c>
      <c r="J190">
        <v>0</v>
      </c>
      <c r="K190">
        <v>0</v>
      </c>
      <c r="L190">
        <v>0</v>
      </c>
      <c r="M190" t="s">
        <v>11</v>
      </c>
      <c r="N190">
        <v>2</v>
      </c>
      <c r="O190">
        <v>2</v>
      </c>
      <c r="P190">
        <v>0</v>
      </c>
      <c r="Q190">
        <v>0</v>
      </c>
      <c r="R190">
        <v>0</v>
      </c>
      <c r="S190">
        <v>1</v>
      </c>
      <c r="T190" t="s">
        <v>11</v>
      </c>
      <c r="U190">
        <v>7</v>
      </c>
      <c r="V190">
        <v>17</v>
      </c>
      <c r="W190">
        <v>5</v>
      </c>
      <c r="X190">
        <v>3.5</v>
      </c>
      <c r="Y190">
        <v>1</v>
      </c>
      <c r="Z190">
        <v>2</v>
      </c>
      <c r="AA190" t="s">
        <v>11</v>
      </c>
      <c r="AB190">
        <v>85</v>
      </c>
      <c r="AC190">
        <v>37</v>
      </c>
      <c r="AD190">
        <v>167</v>
      </c>
      <c r="AE190">
        <v>45</v>
      </c>
      <c r="AF190">
        <v>93</v>
      </c>
      <c r="AG190">
        <v>207.5</v>
      </c>
      <c r="AH190">
        <v>187</v>
      </c>
      <c r="AI190">
        <f t="shared" si="85"/>
        <v>7</v>
      </c>
      <c r="AJ190">
        <f t="shared" si="86"/>
        <v>0.10179640718562874</v>
      </c>
      <c r="AK190">
        <f t="shared" si="87"/>
        <v>0.1111111111111111</v>
      </c>
      <c r="AL190">
        <f t="shared" si="88"/>
        <v>3.7634408602150539E-2</v>
      </c>
      <c r="AM190">
        <f t="shared" si="89"/>
        <v>1</v>
      </c>
      <c r="AN190">
        <f t="shared" si="90"/>
        <v>2</v>
      </c>
      <c r="BX190">
        <f t="shared" si="91"/>
        <v>2.3333333333333335</v>
      </c>
      <c r="BY190">
        <v>167</v>
      </c>
      <c r="BZ190">
        <f t="shared" si="92"/>
        <v>1.3972055888223554E-2</v>
      </c>
    </row>
    <row r="191" spans="1:78" x14ac:dyDescent="0.25">
      <c r="A191" t="s">
        <v>199</v>
      </c>
      <c r="B191">
        <v>60.9</v>
      </c>
      <c r="C191">
        <v>8.7226999999999997</v>
      </c>
      <c r="D191" s="1">
        <v>2.1919999999999999E-6</v>
      </c>
      <c r="E191">
        <v>240</v>
      </c>
      <c r="G191">
        <v>0</v>
      </c>
      <c r="H191">
        <v>4</v>
      </c>
      <c r="I191">
        <v>0</v>
      </c>
      <c r="J191">
        <v>0</v>
      </c>
      <c r="K191">
        <v>0</v>
      </c>
      <c r="L191">
        <v>0</v>
      </c>
      <c r="M191" t="s">
        <v>11</v>
      </c>
      <c r="N191">
        <v>0</v>
      </c>
      <c r="O191">
        <v>0</v>
      </c>
      <c r="P191">
        <v>1</v>
      </c>
      <c r="Q191">
        <v>0</v>
      </c>
      <c r="R191">
        <v>1</v>
      </c>
      <c r="S191">
        <v>0</v>
      </c>
      <c r="T191" t="s">
        <v>11</v>
      </c>
      <c r="U191">
        <v>9</v>
      </c>
      <c r="V191">
        <v>18</v>
      </c>
      <c r="W191">
        <v>5</v>
      </c>
      <c r="X191">
        <v>1</v>
      </c>
      <c r="Y191">
        <v>3</v>
      </c>
      <c r="Z191">
        <v>2</v>
      </c>
      <c r="AA191" t="s">
        <v>11</v>
      </c>
      <c r="AB191">
        <v>86</v>
      </c>
      <c r="AC191">
        <v>37</v>
      </c>
      <c r="AD191">
        <v>167</v>
      </c>
      <c r="AE191">
        <v>45</v>
      </c>
      <c r="AF191">
        <v>93</v>
      </c>
      <c r="AG191">
        <v>207.5</v>
      </c>
      <c r="AH191">
        <v>187</v>
      </c>
      <c r="AI191">
        <f t="shared" si="85"/>
        <v>9</v>
      </c>
      <c r="AJ191">
        <f t="shared" si="86"/>
        <v>0.10778443113772455</v>
      </c>
      <c r="AK191">
        <f t="shared" si="87"/>
        <v>0.1111111111111111</v>
      </c>
      <c r="AL191">
        <f t="shared" si="88"/>
        <v>1.0752688172043012E-2</v>
      </c>
      <c r="AM191">
        <f t="shared" si="89"/>
        <v>3</v>
      </c>
      <c r="AN191">
        <f t="shared" si="90"/>
        <v>2</v>
      </c>
      <c r="BX191">
        <f t="shared" si="91"/>
        <v>4</v>
      </c>
      <c r="BY191">
        <v>167</v>
      </c>
      <c r="BZ191">
        <f t="shared" si="92"/>
        <v>2.3952095808383235E-2</v>
      </c>
    </row>
    <row r="192" spans="1:78" x14ac:dyDescent="0.25">
      <c r="A192" t="s">
        <v>200</v>
      </c>
      <c r="B192">
        <v>60.9</v>
      </c>
      <c r="C192">
        <v>8.7416999999999998</v>
      </c>
      <c r="D192" s="1">
        <v>2.942E-6</v>
      </c>
      <c r="E192">
        <v>240</v>
      </c>
      <c r="G192">
        <v>1</v>
      </c>
      <c r="H192">
        <v>1</v>
      </c>
      <c r="I192">
        <v>0</v>
      </c>
      <c r="J192">
        <v>0</v>
      </c>
      <c r="K192">
        <v>0</v>
      </c>
      <c r="L192">
        <v>0</v>
      </c>
      <c r="M192" t="s">
        <v>11</v>
      </c>
      <c r="N192">
        <v>0</v>
      </c>
      <c r="O192">
        <v>3</v>
      </c>
      <c r="P192">
        <v>0</v>
      </c>
      <c r="Q192">
        <v>0</v>
      </c>
      <c r="R192">
        <v>1</v>
      </c>
      <c r="S192">
        <v>0</v>
      </c>
      <c r="T192" t="s">
        <v>11</v>
      </c>
      <c r="U192">
        <v>3</v>
      </c>
      <c r="V192">
        <v>21</v>
      </c>
      <c r="W192">
        <v>4</v>
      </c>
      <c r="X192">
        <v>1</v>
      </c>
      <c r="Y192">
        <v>2</v>
      </c>
      <c r="Z192">
        <v>0</v>
      </c>
      <c r="AA192" t="s">
        <v>11</v>
      </c>
      <c r="AB192">
        <v>87</v>
      </c>
      <c r="AC192">
        <v>37</v>
      </c>
      <c r="AD192">
        <v>167</v>
      </c>
      <c r="AE192">
        <v>45</v>
      </c>
      <c r="AF192">
        <v>93</v>
      </c>
      <c r="AG192">
        <v>207.5</v>
      </c>
      <c r="AH192">
        <v>187</v>
      </c>
      <c r="AI192">
        <f t="shared" si="85"/>
        <v>3</v>
      </c>
      <c r="AJ192">
        <f t="shared" si="86"/>
        <v>0.12574850299401197</v>
      </c>
      <c r="AK192">
        <f t="shared" si="87"/>
        <v>8.8888888888888892E-2</v>
      </c>
      <c r="AL192">
        <f t="shared" si="88"/>
        <v>1.0752688172043012E-2</v>
      </c>
      <c r="AM192">
        <f t="shared" si="89"/>
        <v>2</v>
      </c>
      <c r="AN192">
        <f t="shared" si="90"/>
        <v>0</v>
      </c>
      <c r="BX192">
        <f t="shared" si="91"/>
        <v>0</v>
      </c>
      <c r="BY192">
        <v>167</v>
      </c>
      <c r="BZ192">
        <f t="shared" si="92"/>
        <v>0</v>
      </c>
    </row>
    <row r="193" spans="1:78" x14ac:dyDescent="0.25">
      <c r="A193" t="s">
        <v>201</v>
      </c>
      <c r="B193">
        <v>60.9</v>
      </c>
      <c r="C193">
        <v>8.7604000000000006</v>
      </c>
      <c r="D193" s="1">
        <v>2.9380000000000001E-6</v>
      </c>
      <c r="E193">
        <v>240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 t="s">
        <v>11</v>
      </c>
      <c r="N193">
        <v>1</v>
      </c>
      <c r="O193">
        <v>1</v>
      </c>
      <c r="P193">
        <v>1</v>
      </c>
      <c r="Q193">
        <v>0</v>
      </c>
      <c r="R193">
        <v>0</v>
      </c>
      <c r="S193">
        <v>0</v>
      </c>
      <c r="T193" t="s">
        <v>11</v>
      </c>
      <c r="U193">
        <v>7</v>
      </c>
      <c r="V193">
        <v>14</v>
      </c>
      <c r="W193">
        <v>4</v>
      </c>
      <c r="X193">
        <v>2</v>
      </c>
      <c r="Y193">
        <v>1</v>
      </c>
      <c r="Z193">
        <v>1.5</v>
      </c>
      <c r="AA193" t="s">
        <v>11</v>
      </c>
      <c r="AB193">
        <v>88</v>
      </c>
      <c r="AC193">
        <v>37</v>
      </c>
      <c r="AD193">
        <v>167</v>
      </c>
      <c r="AE193">
        <v>45</v>
      </c>
      <c r="AF193">
        <v>93</v>
      </c>
      <c r="AG193">
        <v>207.5</v>
      </c>
      <c r="AH193">
        <v>187</v>
      </c>
      <c r="AI193">
        <f t="shared" si="85"/>
        <v>7</v>
      </c>
      <c r="AJ193">
        <f t="shared" si="86"/>
        <v>8.3832335329341312E-2</v>
      </c>
      <c r="AK193">
        <f t="shared" si="87"/>
        <v>8.8888888888888892E-2</v>
      </c>
      <c r="AL193">
        <f t="shared" si="88"/>
        <v>2.1505376344086023E-2</v>
      </c>
      <c r="AM193">
        <f t="shared" si="89"/>
        <v>1</v>
      </c>
      <c r="AN193">
        <f t="shared" si="90"/>
        <v>1.5</v>
      </c>
      <c r="BX193">
        <f t="shared" si="91"/>
        <v>-0.33333333333333331</v>
      </c>
      <c r="BY193">
        <v>167</v>
      </c>
      <c r="BZ193">
        <f t="shared" si="92"/>
        <v>-1.996007984031936E-3</v>
      </c>
    </row>
    <row r="194" spans="1:78" x14ac:dyDescent="0.25">
      <c r="A194" t="s">
        <v>202</v>
      </c>
      <c r="B194">
        <v>60</v>
      </c>
      <c r="C194">
        <v>8.7810000000000006</v>
      </c>
      <c r="D194" s="1">
        <v>2.9390000000000002E-6</v>
      </c>
      <c r="E194">
        <v>240</v>
      </c>
      <c r="G194">
        <v>2</v>
      </c>
      <c r="H194">
        <v>1</v>
      </c>
      <c r="I194">
        <v>1</v>
      </c>
      <c r="J194">
        <v>0</v>
      </c>
      <c r="K194">
        <v>0</v>
      </c>
      <c r="L194">
        <v>0</v>
      </c>
      <c r="M194" t="s">
        <v>11</v>
      </c>
      <c r="N194">
        <v>2</v>
      </c>
      <c r="O194">
        <v>3</v>
      </c>
      <c r="P194">
        <v>1</v>
      </c>
      <c r="Q194">
        <v>0</v>
      </c>
      <c r="R194">
        <v>0</v>
      </c>
      <c r="S194">
        <v>0</v>
      </c>
      <c r="T194" t="s">
        <v>11</v>
      </c>
      <c r="U194">
        <v>12</v>
      </c>
      <c r="V194">
        <v>20</v>
      </c>
      <c r="W194">
        <v>5</v>
      </c>
      <c r="X194">
        <v>1</v>
      </c>
      <c r="Y194">
        <v>0</v>
      </c>
      <c r="Z194">
        <v>2.5</v>
      </c>
      <c r="AA194" t="s">
        <v>11</v>
      </c>
      <c r="AB194">
        <v>89</v>
      </c>
      <c r="AC194">
        <v>37</v>
      </c>
      <c r="AD194">
        <v>167</v>
      </c>
      <c r="AE194">
        <v>45</v>
      </c>
      <c r="AF194">
        <v>93</v>
      </c>
      <c r="AG194">
        <v>207.5</v>
      </c>
      <c r="AH194">
        <v>187</v>
      </c>
      <c r="AI194">
        <f t="shared" si="85"/>
        <v>12</v>
      </c>
      <c r="AJ194">
        <f t="shared" si="86"/>
        <v>0.11976047904191617</v>
      </c>
      <c r="AK194">
        <f t="shared" si="87"/>
        <v>0.1111111111111111</v>
      </c>
      <c r="AL194">
        <f t="shared" si="88"/>
        <v>1.0752688172043012E-2</v>
      </c>
      <c r="AM194">
        <f t="shared" si="89"/>
        <v>0</v>
      </c>
      <c r="AN194">
        <f t="shared" si="90"/>
        <v>2.5</v>
      </c>
      <c r="BX194">
        <f t="shared" si="91"/>
        <v>0</v>
      </c>
      <c r="BY194">
        <v>167</v>
      </c>
      <c r="BZ194">
        <f t="shared" si="92"/>
        <v>0</v>
      </c>
    </row>
    <row r="195" spans="1:78" x14ac:dyDescent="0.25">
      <c r="A195" t="s">
        <v>203</v>
      </c>
      <c r="B195">
        <v>60.9</v>
      </c>
      <c r="C195">
        <v>8.8002000000000002</v>
      </c>
      <c r="D195" s="1">
        <v>2.9119999999999998E-6</v>
      </c>
      <c r="E195">
        <v>240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 t="s">
        <v>11</v>
      </c>
      <c r="N195">
        <v>1</v>
      </c>
      <c r="O195">
        <v>2</v>
      </c>
      <c r="P195">
        <v>0</v>
      </c>
      <c r="Q195">
        <v>0</v>
      </c>
      <c r="R195">
        <v>1</v>
      </c>
      <c r="S195">
        <v>0</v>
      </c>
      <c r="T195" t="s">
        <v>11</v>
      </c>
      <c r="U195">
        <v>4</v>
      </c>
      <c r="V195">
        <v>18</v>
      </c>
      <c r="W195">
        <v>5</v>
      </c>
      <c r="X195">
        <v>2.5</v>
      </c>
      <c r="Y195">
        <v>4</v>
      </c>
      <c r="Z195">
        <v>1</v>
      </c>
      <c r="AA195" t="s">
        <v>11</v>
      </c>
      <c r="AB195">
        <v>90</v>
      </c>
      <c r="AC195">
        <v>37</v>
      </c>
      <c r="AD195">
        <v>167</v>
      </c>
      <c r="AE195">
        <v>45</v>
      </c>
      <c r="AF195">
        <v>93</v>
      </c>
      <c r="AG195">
        <v>207.5</v>
      </c>
      <c r="AH195">
        <v>187</v>
      </c>
      <c r="AI195">
        <f t="shared" si="85"/>
        <v>4</v>
      </c>
      <c r="AJ195">
        <f t="shared" si="86"/>
        <v>0.10778443113772455</v>
      </c>
      <c r="AK195">
        <f t="shared" si="87"/>
        <v>0.1111111111111111</v>
      </c>
      <c r="AL195">
        <f t="shared" si="88"/>
        <v>2.6881720430107527E-2</v>
      </c>
      <c r="AM195">
        <f t="shared" si="89"/>
        <v>4</v>
      </c>
      <c r="AN195">
        <f t="shared" si="90"/>
        <v>1</v>
      </c>
      <c r="BX195">
        <f t="shared" si="91"/>
        <v>-0.66666666666666663</v>
      </c>
      <c r="BY195">
        <v>167</v>
      </c>
      <c r="BZ195">
        <f t="shared" si="92"/>
        <v>-3.9920159680638719E-3</v>
      </c>
    </row>
    <row r="196" spans="1:78" x14ac:dyDescent="0.25">
      <c r="A196" t="s">
        <v>204</v>
      </c>
      <c r="B196">
        <v>60.9</v>
      </c>
      <c r="C196">
        <v>8.8209</v>
      </c>
      <c r="D196" s="1">
        <v>2.9359999999999999E-6</v>
      </c>
      <c r="E196">
        <v>240</v>
      </c>
      <c r="G196">
        <v>0</v>
      </c>
      <c r="H196">
        <v>1</v>
      </c>
      <c r="I196">
        <v>1</v>
      </c>
      <c r="J196">
        <v>0</v>
      </c>
      <c r="K196">
        <v>0</v>
      </c>
      <c r="L196">
        <v>0</v>
      </c>
      <c r="M196" t="s">
        <v>11</v>
      </c>
      <c r="N196">
        <v>2</v>
      </c>
      <c r="O196">
        <v>3</v>
      </c>
      <c r="P196">
        <v>0</v>
      </c>
      <c r="Q196">
        <v>0</v>
      </c>
      <c r="R196">
        <v>0</v>
      </c>
      <c r="S196">
        <v>1</v>
      </c>
      <c r="T196" t="s">
        <v>11</v>
      </c>
      <c r="U196">
        <v>6</v>
      </c>
      <c r="V196">
        <v>19</v>
      </c>
      <c r="W196">
        <v>3</v>
      </c>
      <c r="X196">
        <v>1.5</v>
      </c>
      <c r="Y196">
        <v>0.5</v>
      </c>
      <c r="Z196">
        <v>0.5</v>
      </c>
      <c r="AA196" t="s">
        <v>11</v>
      </c>
      <c r="AB196">
        <v>91</v>
      </c>
      <c r="AC196">
        <v>37</v>
      </c>
      <c r="AD196">
        <v>167</v>
      </c>
      <c r="AE196">
        <v>45</v>
      </c>
      <c r="AF196">
        <v>93</v>
      </c>
      <c r="AG196">
        <v>207.5</v>
      </c>
      <c r="AH196">
        <v>187</v>
      </c>
      <c r="AI196">
        <f t="shared" si="85"/>
        <v>6</v>
      </c>
      <c r="AJ196">
        <f t="shared" si="86"/>
        <v>0.11377245508982035</v>
      </c>
      <c r="AK196">
        <f t="shared" si="87"/>
        <v>6.6666666666666666E-2</v>
      </c>
      <c r="AL196">
        <f t="shared" si="88"/>
        <v>1.6129032258064516E-2</v>
      </c>
      <c r="AM196">
        <f t="shared" si="89"/>
        <v>0.5</v>
      </c>
      <c r="AN196">
        <f t="shared" si="90"/>
        <v>0.5</v>
      </c>
      <c r="BX196">
        <f t="shared" si="91"/>
        <v>0</v>
      </c>
      <c r="BY196">
        <v>167</v>
      </c>
      <c r="BZ196">
        <f t="shared" si="92"/>
        <v>0</v>
      </c>
    </row>
    <row r="197" spans="1:78" x14ac:dyDescent="0.25">
      <c r="A197" t="s">
        <v>205</v>
      </c>
      <c r="B197">
        <v>60.9</v>
      </c>
      <c r="C197">
        <v>8.8386999999999993</v>
      </c>
      <c r="D197" s="1">
        <v>2.3300000000000001E-6</v>
      </c>
      <c r="E197">
        <v>240</v>
      </c>
      <c r="G197">
        <v>0</v>
      </c>
      <c r="H197">
        <v>0</v>
      </c>
      <c r="I197">
        <v>1</v>
      </c>
      <c r="J197">
        <v>0</v>
      </c>
      <c r="K197">
        <v>0</v>
      </c>
      <c r="L197">
        <v>0</v>
      </c>
      <c r="M197" t="s">
        <v>11</v>
      </c>
      <c r="N197">
        <v>1</v>
      </c>
      <c r="O197">
        <v>2</v>
      </c>
      <c r="P197">
        <v>2</v>
      </c>
      <c r="Q197">
        <v>0</v>
      </c>
      <c r="R197">
        <v>0</v>
      </c>
      <c r="S197">
        <v>0</v>
      </c>
      <c r="T197" t="s">
        <v>11</v>
      </c>
      <c r="U197">
        <v>3</v>
      </c>
      <c r="V197">
        <v>18</v>
      </c>
      <c r="W197">
        <v>4</v>
      </c>
      <c r="X197">
        <v>0</v>
      </c>
      <c r="Y197">
        <v>3</v>
      </c>
      <c r="Z197">
        <v>3</v>
      </c>
      <c r="AA197" t="s">
        <v>11</v>
      </c>
      <c r="AB197">
        <v>92</v>
      </c>
      <c r="AC197">
        <v>37</v>
      </c>
      <c r="AD197">
        <v>167</v>
      </c>
      <c r="AE197">
        <v>45</v>
      </c>
      <c r="AF197">
        <v>93</v>
      </c>
      <c r="AG197">
        <v>207.5</v>
      </c>
      <c r="AH197">
        <v>187</v>
      </c>
      <c r="AI197">
        <f t="shared" ref="AI197:AI201" si="93">U197</f>
        <v>3</v>
      </c>
      <c r="AJ197">
        <f t="shared" ref="AJ197:AJ201" si="94">V197/AD197</f>
        <v>0.10778443113772455</v>
      </c>
      <c r="AK197">
        <f t="shared" ref="AK197:AK260" si="95">W197/AE197</f>
        <v>8.8888888888888892E-2</v>
      </c>
      <c r="AL197">
        <f t="shared" ref="AL197:AL260" si="96">X197/AF197</f>
        <v>0</v>
      </c>
      <c r="AM197">
        <f t="shared" ref="AM197:AM201" si="97">Y197</f>
        <v>3</v>
      </c>
      <c r="AN197">
        <f t="shared" ref="AN197:AN201" si="98">Z197</f>
        <v>3</v>
      </c>
      <c r="BX197">
        <f t="shared" ref="BX197:BX260" si="99">H197-O197/3</f>
        <v>-0.66666666666666663</v>
      </c>
      <c r="BY197">
        <v>167</v>
      </c>
      <c r="BZ197">
        <f t="shared" ref="BZ197:BZ260" si="100">BX197/BY197</f>
        <v>-3.9920159680638719E-3</v>
      </c>
    </row>
    <row r="198" spans="1:78" x14ac:dyDescent="0.25">
      <c r="A198" t="s">
        <v>206</v>
      </c>
      <c r="B198">
        <v>60.9</v>
      </c>
      <c r="C198">
        <v>8.8591999999999995</v>
      </c>
      <c r="D198" s="1">
        <v>2.9340000000000002E-6</v>
      </c>
      <c r="E198">
        <v>240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0</v>
      </c>
      <c r="M198" t="s">
        <v>11</v>
      </c>
      <c r="N198">
        <v>3</v>
      </c>
      <c r="O198">
        <v>1</v>
      </c>
      <c r="P198">
        <v>0</v>
      </c>
      <c r="Q198">
        <v>1</v>
      </c>
      <c r="R198">
        <v>0</v>
      </c>
      <c r="S198">
        <v>0</v>
      </c>
      <c r="T198" t="s">
        <v>11</v>
      </c>
      <c r="U198">
        <v>8</v>
      </c>
      <c r="V198">
        <v>16</v>
      </c>
      <c r="W198">
        <v>1</v>
      </c>
      <c r="X198">
        <v>2</v>
      </c>
      <c r="Y198">
        <v>1</v>
      </c>
      <c r="Z198">
        <v>0</v>
      </c>
      <c r="AA198" t="s">
        <v>11</v>
      </c>
      <c r="AB198">
        <v>93</v>
      </c>
      <c r="AC198">
        <v>37</v>
      </c>
      <c r="AD198">
        <v>167</v>
      </c>
      <c r="AE198">
        <v>45</v>
      </c>
      <c r="AF198">
        <v>93</v>
      </c>
      <c r="AG198">
        <v>207.5</v>
      </c>
      <c r="AH198">
        <v>187</v>
      </c>
      <c r="AI198">
        <f t="shared" si="93"/>
        <v>8</v>
      </c>
      <c r="AJ198">
        <f t="shared" si="94"/>
        <v>9.580838323353294E-2</v>
      </c>
      <c r="AK198">
        <f t="shared" si="95"/>
        <v>2.2222222222222223E-2</v>
      </c>
      <c r="AL198">
        <f t="shared" si="96"/>
        <v>2.1505376344086023E-2</v>
      </c>
      <c r="AM198">
        <f t="shared" si="97"/>
        <v>1</v>
      </c>
      <c r="AN198">
        <f t="shared" si="98"/>
        <v>0</v>
      </c>
      <c r="BX198">
        <f t="shared" si="99"/>
        <v>-0.33333333333333331</v>
      </c>
      <c r="BY198">
        <v>167</v>
      </c>
      <c r="BZ198">
        <f t="shared" si="100"/>
        <v>-1.996007984031936E-3</v>
      </c>
    </row>
    <row r="199" spans="1:78" x14ac:dyDescent="0.25">
      <c r="A199" t="s">
        <v>207</v>
      </c>
      <c r="B199">
        <v>60.9</v>
      </c>
      <c r="C199">
        <v>8.8770000000000007</v>
      </c>
      <c r="D199" s="1">
        <v>2.1160000000000002E-6</v>
      </c>
      <c r="E199">
        <v>240</v>
      </c>
      <c r="G199">
        <v>0</v>
      </c>
      <c r="H199">
        <v>2</v>
      </c>
      <c r="I199">
        <v>0</v>
      </c>
      <c r="J199">
        <v>0</v>
      </c>
      <c r="K199">
        <v>0</v>
      </c>
      <c r="L199">
        <v>0</v>
      </c>
      <c r="M199" t="s">
        <v>11</v>
      </c>
      <c r="N199">
        <v>0</v>
      </c>
      <c r="O199">
        <v>3</v>
      </c>
      <c r="P199">
        <v>0</v>
      </c>
      <c r="Q199">
        <v>0</v>
      </c>
      <c r="R199">
        <v>0</v>
      </c>
      <c r="S199">
        <v>0</v>
      </c>
      <c r="T199" t="s">
        <v>11</v>
      </c>
      <c r="U199">
        <v>2</v>
      </c>
      <c r="V199">
        <v>21</v>
      </c>
      <c r="W199">
        <v>1</v>
      </c>
      <c r="X199">
        <v>-0.5</v>
      </c>
      <c r="Y199">
        <v>2</v>
      </c>
      <c r="Z199">
        <v>-1</v>
      </c>
      <c r="AA199" t="s">
        <v>11</v>
      </c>
      <c r="AB199">
        <v>94</v>
      </c>
      <c r="AC199">
        <v>37</v>
      </c>
      <c r="AD199">
        <v>167</v>
      </c>
      <c r="AE199">
        <v>45</v>
      </c>
      <c r="AF199">
        <v>93</v>
      </c>
      <c r="AG199">
        <v>207.5</v>
      </c>
      <c r="AH199">
        <v>187</v>
      </c>
      <c r="AI199">
        <f t="shared" si="93"/>
        <v>2</v>
      </c>
      <c r="AJ199">
        <f t="shared" si="94"/>
        <v>0.12574850299401197</v>
      </c>
      <c r="AK199">
        <f t="shared" si="95"/>
        <v>2.2222222222222223E-2</v>
      </c>
      <c r="AL199">
        <f t="shared" si="96"/>
        <v>-5.3763440860215058E-3</v>
      </c>
      <c r="AM199">
        <f t="shared" si="97"/>
        <v>2</v>
      </c>
      <c r="AN199">
        <f t="shared" si="98"/>
        <v>-1</v>
      </c>
      <c r="BX199">
        <f t="shared" si="99"/>
        <v>1</v>
      </c>
      <c r="BY199">
        <v>167</v>
      </c>
      <c r="BZ199">
        <f t="shared" si="100"/>
        <v>5.9880239520958087E-3</v>
      </c>
    </row>
    <row r="200" spans="1:78" x14ac:dyDescent="0.25">
      <c r="A200" t="s">
        <v>208</v>
      </c>
      <c r="B200">
        <v>60.9</v>
      </c>
      <c r="C200">
        <v>8.9010999999999996</v>
      </c>
      <c r="D200" s="1">
        <v>2.943E-6</v>
      </c>
      <c r="E200">
        <v>240</v>
      </c>
      <c r="G200">
        <v>0</v>
      </c>
      <c r="H200">
        <v>2</v>
      </c>
      <c r="I200">
        <v>0</v>
      </c>
      <c r="J200">
        <v>0</v>
      </c>
      <c r="K200">
        <v>0</v>
      </c>
      <c r="L200">
        <v>0</v>
      </c>
      <c r="M200" t="s">
        <v>11</v>
      </c>
      <c r="N200">
        <v>1</v>
      </c>
      <c r="O200">
        <v>0</v>
      </c>
      <c r="P200">
        <v>0</v>
      </c>
      <c r="Q200">
        <v>0</v>
      </c>
      <c r="R200">
        <v>0</v>
      </c>
      <c r="S200">
        <v>0</v>
      </c>
      <c r="T200" t="s">
        <v>11</v>
      </c>
      <c r="U200">
        <v>5.5</v>
      </c>
      <c r="V200">
        <v>15</v>
      </c>
      <c r="W200">
        <v>1</v>
      </c>
      <c r="X200">
        <v>0.5</v>
      </c>
      <c r="Y200">
        <v>1.5</v>
      </c>
      <c r="Z200">
        <v>0</v>
      </c>
      <c r="AA200" t="s">
        <v>11</v>
      </c>
      <c r="AB200">
        <v>95</v>
      </c>
      <c r="AC200">
        <v>37</v>
      </c>
      <c r="AD200">
        <v>167</v>
      </c>
      <c r="AE200">
        <v>45</v>
      </c>
      <c r="AF200">
        <v>93</v>
      </c>
      <c r="AG200">
        <v>207.5</v>
      </c>
      <c r="AH200">
        <v>187</v>
      </c>
      <c r="AI200">
        <f t="shared" si="93"/>
        <v>5.5</v>
      </c>
      <c r="AJ200">
        <f t="shared" si="94"/>
        <v>8.9820359281437126E-2</v>
      </c>
      <c r="AK200">
        <f t="shared" si="95"/>
        <v>2.2222222222222223E-2</v>
      </c>
      <c r="AL200">
        <f t="shared" si="96"/>
        <v>5.3763440860215058E-3</v>
      </c>
      <c r="AM200">
        <f t="shared" si="97"/>
        <v>1.5</v>
      </c>
      <c r="AN200">
        <f t="shared" si="98"/>
        <v>0</v>
      </c>
      <c r="BX200">
        <f t="shared" si="99"/>
        <v>2</v>
      </c>
      <c r="BY200">
        <v>167</v>
      </c>
      <c r="BZ200">
        <f t="shared" si="100"/>
        <v>1.1976047904191617E-2</v>
      </c>
    </row>
    <row r="201" spans="1:78" x14ac:dyDescent="0.25">
      <c r="A201" t="s">
        <v>209</v>
      </c>
      <c r="B201">
        <v>13.4</v>
      </c>
      <c r="C201">
        <v>8.9220000000000006</v>
      </c>
      <c r="D201" s="1">
        <v>2.9340000000000002E-6</v>
      </c>
      <c r="E201">
        <v>240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 t="s">
        <v>11</v>
      </c>
      <c r="N201">
        <v>1</v>
      </c>
      <c r="O201">
        <v>0</v>
      </c>
      <c r="P201">
        <v>0</v>
      </c>
      <c r="Q201">
        <v>0</v>
      </c>
      <c r="R201">
        <v>1</v>
      </c>
      <c r="S201">
        <v>0</v>
      </c>
      <c r="T201" t="s">
        <v>11</v>
      </c>
      <c r="U201">
        <v>2</v>
      </c>
      <c r="V201">
        <v>3</v>
      </c>
      <c r="W201">
        <v>1</v>
      </c>
      <c r="X201">
        <v>0</v>
      </c>
      <c r="Y201">
        <v>1</v>
      </c>
      <c r="Z201">
        <v>0</v>
      </c>
      <c r="AA201" t="s">
        <v>11</v>
      </c>
      <c r="AB201">
        <v>96</v>
      </c>
      <c r="AC201">
        <v>37</v>
      </c>
      <c r="AD201">
        <v>167</v>
      </c>
      <c r="AE201">
        <v>45</v>
      </c>
      <c r="AF201">
        <v>93</v>
      </c>
      <c r="AG201">
        <v>207.5</v>
      </c>
      <c r="AH201">
        <v>187</v>
      </c>
      <c r="AI201">
        <f t="shared" si="93"/>
        <v>2</v>
      </c>
      <c r="AJ201">
        <f t="shared" si="94"/>
        <v>1.7964071856287425E-2</v>
      </c>
      <c r="AK201">
        <f t="shared" si="95"/>
        <v>2.2222222222222223E-2</v>
      </c>
      <c r="AL201">
        <f t="shared" si="96"/>
        <v>0</v>
      </c>
      <c r="AM201">
        <f t="shared" si="97"/>
        <v>1</v>
      </c>
      <c r="AN201">
        <f t="shared" si="98"/>
        <v>0</v>
      </c>
      <c r="BX201">
        <f t="shared" si="99"/>
        <v>0</v>
      </c>
      <c r="BY201">
        <v>167</v>
      </c>
      <c r="BZ201">
        <f t="shared" si="100"/>
        <v>0</v>
      </c>
    </row>
    <row r="202" spans="1:78" x14ac:dyDescent="0.25">
      <c r="BX202">
        <f t="shared" si="99"/>
        <v>0</v>
      </c>
      <c r="BY202">
        <v>167</v>
      </c>
      <c r="BZ202">
        <f t="shared" si="100"/>
        <v>0</v>
      </c>
    </row>
    <row r="203" spans="1:78" x14ac:dyDescent="0.25">
      <c r="BX203">
        <f t="shared" si="99"/>
        <v>0</v>
      </c>
      <c r="BY203">
        <v>167</v>
      </c>
      <c r="BZ203">
        <f t="shared" si="100"/>
        <v>0</v>
      </c>
    </row>
    <row r="204" spans="1:78" x14ac:dyDescent="0.25">
      <c r="BX204">
        <f t="shared" si="99"/>
        <v>0</v>
      </c>
      <c r="BY204">
        <v>167</v>
      </c>
      <c r="BZ204">
        <f t="shared" si="100"/>
        <v>0</v>
      </c>
    </row>
    <row r="205" spans="1:78" x14ac:dyDescent="0.25">
      <c r="BX205">
        <f t="shared" si="99"/>
        <v>0</v>
      </c>
      <c r="BY205">
        <v>167</v>
      </c>
      <c r="BZ205">
        <f t="shared" si="100"/>
        <v>0</v>
      </c>
    </row>
    <row r="206" spans="1:78" x14ac:dyDescent="0.25">
      <c r="A206" t="s">
        <v>210</v>
      </c>
      <c r="B206">
        <v>30.9</v>
      </c>
      <c r="C206">
        <v>6.9981</v>
      </c>
      <c r="D206" s="1">
        <v>3.6040000000000001E-6</v>
      </c>
      <c r="E206">
        <v>241</v>
      </c>
      <c r="G206">
        <v>0</v>
      </c>
      <c r="H206">
        <v>1</v>
      </c>
      <c r="I206">
        <v>1</v>
      </c>
      <c r="J206">
        <v>0</v>
      </c>
      <c r="K206">
        <v>0</v>
      </c>
      <c r="L206">
        <v>0</v>
      </c>
      <c r="M206" t="s">
        <v>11</v>
      </c>
      <c r="N206">
        <v>1</v>
      </c>
      <c r="O206">
        <v>0</v>
      </c>
      <c r="P206">
        <v>0</v>
      </c>
      <c r="Q206">
        <v>0</v>
      </c>
      <c r="R206">
        <v>0</v>
      </c>
      <c r="S206">
        <v>0</v>
      </c>
      <c r="T206" t="s">
        <v>11</v>
      </c>
      <c r="U206">
        <v>1</v>
      </c>
      <c r="V206">
        <v>1</v>
      </c>
      <c r="W206">
        <v>1</v>
      </c>
      <c r="X206">
        <v>0</v>
      </c>
      <c r="Y206">
        <v>0</v>
      </c>
      <c r="Z206">
        <v>0</v>
      </c>
      <c r="AA206" t="s">
        <v>11</v>
      </c>
      <c r="AB206">
        <v>0</v>
      </c>
      <c r="AC206">
        <f>-1.435*AB206+288.75</f>
        <v>288.75</v>
      </c>
      <c r="AD206">
        <f>-17.235*AB206+2922.3</f>
        <v>2922.3</v>
      </c>
      <c r="AE206">
        <f>-4*AB206+692.33</f>
        <v>692.33</v>
      </c>
      <c r="AF206">
        <f>-0.165*AB206+67.417</f>
        <v>67.417000000000002</v>
      </c>
      <c r="AG206">
        <f>0.775*AB206+176.75</f>
        <v>176.75</v>
      </c>
      <c r="AH206">
        <f>0.71*AB206+158.67</f>
        <v>158.66999999999999</v>
      </c>
      <c r="AI206">
        <f t="shared" ref="AI206:AI266" si="101">U206</f>
        <v>1</v>
      </c>
      <c r="AJ206">
        <f t="shared" ref="AJ206:AJ260" si="102">V206/AD206</f>
        <v>3.4219621530985866E-4</v>
      </c>
      <c r="AK206">
        <f t="shared" si="95"/>
        <v>1.444397902734245E-3</v>
      </c>
      <c r="AL206">
        <f t="shared" si="96"/>
        <v>0</v>
      </c>
      <c r="AM206">
        <f t="shared" ref="AM206:AM266" si="103">Y206</f>
        <v>0</v>
      </c>
      <c r="AN206">
        <f t="shared" ref="AN206:AN266" si="104">Z206</f>
        <v>0</v>
      </c>
      <c r="BX206">
        <f t="shared" si="99"/>
        <v>1</v>
      </c>
      <c r="BY206">
        <v>2922.3</v>
      </c>
      <c r="BZ206">
        <f t="shared" si="100"/>
        <v>3.4219621530985866E-4</v>
      </c>
    </row>
    <row r="207" spans="1:78" x14ac:dyDescent="0.25">
      <c r="A207" t="s">
        <v>211</v>
      </c>
      <c r="B207">
        <v>30.9</v>
      </c>
      <c r="C207">
        <v>7.0204000000000004</v>
      </c>
      <c r="D207" s="1">
        <v>3.2569999999999999E-6</v>
      </c>
      <c r="E207">
        <v>241</v>
      </c>
      <c r="G207">
        <v>0</v>
      </c>
      <c r="H207">
        <v>0</v>
      </c>
      <c r="I207">
        <v>0</v>
      </c>
      <c r="J207">
        <v>1</v>
      </c>
      <c r="K207">
        <v>0</v>
      </c>
      <c r="L207">
        <v>0</v>
      </c>
      <c r="M207" t="s">
        <v>11</v>
      </c>
      <c r="N207">
        <v>0</v>
      </c>
      <c r="O207">
        <v>1</v>
      </c>
      <c r="P207">
        <v>0</v>
      </c>
      <c r="Q207">
        <v>0</v>
      </c>
      <c r="R207">
        <v>0</v>
      </c>
      <c r="S207">
        <v>0</v>
      </c>
      <c r="T207" t="s">
        <v>11</v>
      </c>
      <c r="U207">
        <v>1</v>
      </c>
      <c r="V207">
        <v>2</v>
      </c>
      <c r="W207">
        <v>0</v>
      </c>
      <c r="X207">
        <v>1</v>
      </c>
      <c r="Y207">
        <v>0</v>
      </c>
      <c r="Z207">
        <v>0</v>
      </c>
      <c r="AA207" t="s">
        <v>11</v>
      </c>
      <c r="AB207">
        <v>1</v>
      </c>
      <c r="AC207">
        <f t="shared" ref="AC207:AC270" si="105">-1.435*AB207+288.75</f>
        <v>287.315</v>
      </c>
      <c r="AD207">
        <f t="shared" ref="AD207:AD270" si="106">-17.235*AB207+2922.3</f>
        <v>2905.0650000000001</v>
      </c>
      <c r="AE207">
        <f t="shared" ref="AE207:AE270" si="107">-4*AB207+692.33</f>
        <v>688.33</v>
      </c>
      <c r="AF207">
        <f t="shared" ref="AF207:AF270" si="108">-0.165*AB207+67.417</f>
        <v>67.251999999999995</v>
      </c>
      <c r="AG207">
        <f t="shared" ref="AG207:AG270" si="109">0.775*AB207+176.75</f>
        <v>177.52500000000001</v>
      </c>
      <c r="AH207">
        <f t="shared" ref="AH207:AH270" si="110">0.71*AB207+158.67</f>
        <v>159.38</v>
      </c>
      <c r="AI207">
        <f t="shared" si="101"/>
        <v>1</v>
      </c>
      <c r="AJ207">
        <f t="shared" si="102"/>
        <v>6.884527540691861E-4</v>
      </c>
      <c r="AK207">
        <f t="shared" si="95"/>
        <v>0</v>
      </c>
      <c r="AL207">
        <f t="shared" si="96"/>
        <v>1.486944626182121E-2</v>
      </c>
      <c r="AM207">
        <f t="shared" si="103"/>
        <v>0</v>
      </c>
      <c r="AN207">
        <f t="shared" si="104"/>
        <v>0</v>
      </c>
      <c r="BX207">
        <f t="shared" si="99"/>
        <v>-0.33333333333333331</v>
      </c>
      <c r="BY207">
        <v>2905.0650000000001</v>
      </c>
      <c r="BZ207">
        <f t="shared" si="100"/>
        <v>-1.1474212567819767E-4</v>
      </c>
    </row>
    <row r="208" spans="1:78" x14ac:dyDescent="0.25">
      <c r="A208" t="s">
        <v>212</v>
      </c>
      <c r="B208">
        <v>30.9</v>
      </c>
      <c r="C208">
        <v>7.0388999999999999</v>
      </c>
      <c r="D208" s="1">
        <v>3.0299999999999998E-6</v>
      </c>
      <c r="E208">
        <v>240</v>
      </c>
      <c r="G208">
        <v>0</v>
      </c>
      <c r="H208">
        <v>0</v>
      </c>
      <c r="I208">
        <v>1</v>
      </c>
      <c r="J208">
        <v>0</v>
      </c>
      <c r="K208">
        <v>0</v>
      </c>
      <c r="L208">
        <v>0</v>
      </c>
      <c r="M208" t="s">
        <v>11</v>
      </c>
      <c r="N208">
        <v>1</v>
      </c>
      <c r="O208">
        <v>1</v>
      </c>
      <c r="P208">
        <v>0</v>
      </c>
      <c r="Q208">
        <v>0</v>
      </c>
      <c r="R208">
        <v>0</v>
      </c>
      <c r="S208">
        <v>0</v>
      </c>
      <c r="T208" t="s">
        <v>11</v>
      </c>
      <c r="U208">
        <v>1</v>
      </c>
      <c r="V208">
        <v>1</v>
      </c>
      <c r="W208">
        <v>1</v>
      </c>
      <c r="X208">
        <v>0</v>
      </c>
      <c r="Y208">
        <v>1</v>
      </c>
      <c r="Z208">
        <v>0</v>
      </c>
      <c r="AA208" t="s">
        <v>11</v>
      </c>
      <c r="AB208">
        <v>2</v>
      </c>
      <c r="AC208">
        <f t="shared" si="105"/>
        <v>285.88</v>
      </c>
      <c r="AD208">
        <f t="shared" si="106"/>
        <v>2887.8300000000004</v>
      </c>
      <c r="AE208">
        <f t="shared" si="107"/>
        <v>684.33</v>
      </c>
      <c r="AF208">
        <f t="shared" si="108"/>
        <v>67.087000000000003</v>
      </c>
      <c r="AG208">
        <f t="shared" si="109"/>
        <v>178.3</v>
      </c>
      <c r="AH208">
        <f t="shared" si="110"/>
        <v>160.08999999999997</v>
      </c>
      <c r="AI208">
        <f t="shared" si="101"/>
        <v>1</v>
      </c>
      <c r="AJ208">
        <f t="shared" si="102"/>
        <v>3.4628077137504627E-4</v>
      </c>
      <c r="AK208">
        <f t="shared" si="95"/>
        <v>1.4612832989931758E-3</v>
      </c>
      <c r="AL208">
        <f t="shared" si="96"/>
        <v>0</v>
      </c>
      <c r="AM208">
        <f t="shared" si="103"/>
        <v>1</v>
      </c>
      <c r="AN208">
        <f t="shared" si="104"/>
        <v>0</v>
      </c>
      <c r="BX208">
        <f t="shared" si="99"/>
        <v>-0.33333333333333331</v>
      </c>
      <c r="BY208">
        <v>2887.8300000000004</v>
      </c>
      <c r="BZ208">
        <f t="shared" si="100"/>
        <v>-1.1542692379168208E-4</v>
      </c>
    </row>
    <row r="209" spans="1:78" x14ac:dyDescent="0.25">
      <c r="A209" t="s">
        <v>213</v>
      </c>
      <c r="B209">
        <v>30</v>
      </c>
      <c r="C209">
        <v>7.0579999999999998</v>
      </c>
      <c r="D209" s="1">
        <v>3.343E-6</v>
      </c>
      <c r="E209">
        <v>240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 t="s">
        <v>11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t="s">
        <v>11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 t="s">
        <v>11</v>
      </c>
      <c r="AB209">
        <v>3</v>
      </c>
      <c r="AC209">
        <f t="shared" si="105"/>
        <v>284.44499999999999</v>
      </c>
      <c r="AD209">
        <f t="shared" si="106"/>
        <v>2870.5950000000003</v>
      </c>
      <c r="AE209">
        <f t="shared" si="107"/>
        <v>680.33</v>
      </c>
      <c r="AF209">
        <f t="shared" si="108"/>
        <v>66.921999999999997</v>
      </c>
      <c r="AG209">
        <f t="shared" si="109"/>
        <v>179.07499999999999</v>
      </c>
      <c r="AH209">
        <f t="shared" si="110"/>
        <v>160.79999999999998</v>
      </c>
      <c r="AI209">
        <f t="shared" si="101"/>
        <v>0</v>
      </c>
      <c r="AJ209">
        <f t="shared" si="102"/>
        <v>0</v>
      </c>
      <c r="AK209">
        <f t="shared" si="95"/>
        <v>0</v>
      </c>
      <c r="AL209">
        <f t="shared" si="96"/>
        <v>0</v>
      </c>
      <c r="AM209">
        <f t="shared" si="103"/>
        <v>0</v>
      </c>
      <c r="AN209">
        <f t="shared" si="104"/>
        <v>0</v>
      </c>
      <c r="BX209">
        <f t="shared" si="99"/>
        <v>0</v>
      </c>
      <c r="BY209">
        <v>2870.5950000000003</v>
      </c>
      <c r="BZ209">
        <f t="shared" si="100"/>
        <v>0</v>
      </c>
    </row>
    <row r="210" spans="1:78" x14ac:dyDescent="0.25">
      <c r="A210" t="s">
        <v>214</v>
      </c>
      <c r="B210">
        <v>30.9</v>
      </c>
      <c r="C210">
        <v>7.0804</v>
      </c>
      <c r="D210" s="1">
        <v>3.523E-6</v>
      </c>
      <c r="E210">
        <v>240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 t="s">
        <v>11</v>
      </c>
      <c r="N210">
        <v>0</v>
      </c>
      <c r="O210">
        <v>1</v>
      </c>
      <c r="P210">
        <v>0</v>
      </c>
      <c r="Q210">
        <v>0</v>
      </c>
      <c r="R210">
        <v>0</v>
      </c>
      <c r="S210">
        <v>0</v>
      </c>
      <c r="T210" t="s">
        <v>11</v>
      </c>
      <c r="U210">
        <v>2</v>
      </c>
      <c r="V210">
        <v>1</v>
      </c>
      <c r="W210">
        <v>1</v>
      </c>
      <c r="X210">
        <v>0</v>
      </c>
      <c r="Y210">
        <v>0</v>
      </c>
      <c r="Z210">
        <v>0</v>
      </c>
      <c r="AA210" t="s">
        <v>11</v>
      </c>
      <c r="AB210">
        <v>4</v>
      </c>
      <c r="AC210">
        <f t="shared" si="105"/>
        <v>283.01</v>
      </c>
      <c r="AD210">
        <f t="shared" si="106"/>
        <v>2853.36</v>
      </c>
      <c r="AE210">
        <f t="shared" si="107"/>
        <v>676.33</v>
      </c>
      <c r="AF210">
        <f t="shared" si="108"/>
        <v>66.757000000000005</v>
      </c>
      <c r="AG210">
        <f t="shared" si="109"/>
        <v>179.85</v>
      </c>
      <c r="AH210">
        <f t="shared" si="110"/>
        <v>161.51</v>
      </c>
      <c r="AI210">
        <f t="shared" si="101"/>
        <v>2</v>
      </c>
      <c r="AJ210">
        <f t="shared" si="102"/>
        <v>3.5046401435500599E-4</v>
      </c>
      <c r="AK210">
        <f t="shared" si="95"/>
        <v>1.4785681545990861E-3</v>
      </c>
      <c r="AL210">
        <f t="shared" si="96"/>
        <v>0</v>
      </c>
      <c r="AM210">
        <f t="shared" si="103"/>
        <v>0</v>
      </c>
      <c r="AN210">
        <f t="shared" si="104"/>
        <v>0</v>
      </c>
      <c r="BX210">
        <f t="shared" si="99"/>
        <v>-0.33333333333333331</v>
      </c>
      <c r="BY210">
        <v>2853.36</v>
      </c>
      <c r="BZ210">
        <f t="shared" si="100"/>
        <v>-1.1682133811833533E-4</v>
      </c>
    </row>
    <row r="211" spans="1:78" x14ac:dyDescent="0.25">
      <c r="A211" t="s">
        <v>215</v>
      </c>
      <c r="B211">
        <v>30.9</v>
      </c>
      <c r="C211">
        <v>7.0987999999999998</v>
      </c>
      <c r="D211" s="1">
        <v>3.5149999999999998E-6</v>
      </c>
      <c r="E211">
        <v>240</v>
      </c>
      <c r="G211">
        <v>0</v>
      </c>
      <c r="H211">
        <v>1</v>
      </c>
      <c r="I211">
        <v>0</v>
      </c>
      <c r="J211">
        <v>1</v>
      </c>
      <c r="K211">
        <v>0</v>
      </c>
      <c r="L211">
        <v>0</v>
      </c>
      <c r="M211" t="s">
        <v>11</v>
      </c>
      <c r="N211">
        <v>1</v>
      </c>
      <c r="O211">
        <v>1</v>
      </c>
      <c r="P211">
        <v>0</v>
      </c>
      <c r="Q211">
        <v>0</v>
      </c>
      <c r="R211">
        <v>0</v>
      </c>
      <c r="S211">
        <v>0</v>
      </c>
      <c r="T211" t="s">
        <v>11</v>
      </c>
      <c r="U211">
        <v>2</v>
      </c>
      <c r="V211">
        <v>2</v>
      </c>
      <c r="W211">
        <v>0</v>
      </c>
      <c r="X211">
        <v>2</v>
      </c>
      <c r="Y211">
        <v>2</v>
      </c>
      <c r="Z211">
        <v>0</v>
      </c>
      <c r="AA211" t="s">
        <v>11</v>
      </c>
      <c r="AB211">
        <v>5</v>
      </c>
      <c r="AC211">
        <f t="shared" si="105"/>
        <v>281.57499999999999</v>
      </c>
      <c r="AD211">
        <f t="shared" si="106"/>
        <v>2836.125</v>
      </c>
      <c r="AE211">
        <f t="shared" si="107"/>
        <v>672.33</v>
      </c>
      <c r="AF211">
        <f t="shared" si="108"/>
        <v>66.591999999999999</v>
      </c>
      <c r="AG211">
        <f t="shared" si="109"/>
        <v>180.625</v>
      </c>
      <c r="AH211">
        <f t="shared" si="110"/>
        <v>162.22</v>
      </c>
      <c r="AI211">
        <f t="shared" si="101"/>
        <v>2</v>
      </c>
      <c r="AJ211">
        <f t="shared" si="102"/>
        <v>7.0518753581030457E-4</v>
      </c>
      <c r="AK211">
        <f t="shared" si="95"/>
        <v>0</v>
      </c>
      <c r="AL211">
        <f t="shared" si="96"/>
        <v>3.0033637674195098E-2</v>
      </c>
      <c r="AM211">
        <f t="shared" si="103"/>
        <v>2</v>
      </c>
      <c r="AN211">
        <f t="shared" si="104"/>
        <v>0</v>
      </c>
      <c r="BX211">
        <f t="shared" si="99"/>
        <v>0.66666666666666674</v>
      </c>
      <c r="BY211">
        <v>2836.125</v>
      </c>
      <c r="BZ211">
        <f t="shared" si="100"/>
        <v>2.350625119367682E-4</v>
      </c>
    </row>
    <row r="212" spans="1:78" x14ac:dyDescent="0.25">
      <c r="A212" t="s">
        <v>216</v>
      </c>
      <c r="B212">
        <v>30.9</v>
      </c>
      <c r="C212">
        <v>7.1212</v>
      </c>
      <c r="D212" s="1">
        <v>2.942E-6</v>
      </c>
      <c r="E212">
        <v>240</v>
      </c>
      <c r="G212">
        <v>0</v>
      </c>
      <c r="H212">
        <v>2</v>
      </c>
      <c r="I212">
        <v>0</v>
      </c>
      <c r="J212">
        <v>0</v>
      </c>
      <c r="K212">
        <v>0</v>
      </c>
      <c r="L212">
        <v>0</v>
      </c>
      <c r="M212" t="s">
        <v>11</v>
      </c>
      <c r="N212">
        <v>2</v>
      </c>
      <c r="O212">
        <v>0</v>
      </c>
      <c r="P212">
        <v>0</v>
      </c>
      <c r="Q212">
        <v>0</v>
      </c>
      <c r="R212">
        <v>0</v>
      </c>
      <c r="S212">
        <v>0</v>
      </c>
      <c r="T212" t="s">
        <v>11</v>
      </c>
      <c r="U212">
        <v>2</v>
      </c>
      <c r="V212">
        <v>2</v>
      </c>
      <c r="W212">
        <v>2</v>
      </c>
      <c r="X212">
        <v>0</v>
      </c>
      <c r="Y212">
        <v>0</v>
      </c>
      <c r="Z212">
        <v>0</v>
      </c>
      <c r="AA212" t="s">
        <v>11</v>
      </c>
      <c r="AB212">
        <v>6</v>
      </c>
      <c r="AC212">
        <f t="shared" si="105"/>
        <v>280.14</v>
      </c>
      <c r="AD212">
        <f t="shared" si="106"/>
        <v>2818.8900000000003</v>
      </c>
      <c r="AE212">
        <f t="shared" si="107"/>
        <v>668.33</v>
      </c>
      <c r="AF212">
        <f t="shared" si="108"/>
        <v>66.427000000000007</v>
      </c>
      <c r="AG212">
        <f t="shared" si="109"/>
        <v>181.4</v>
      </c>
      <c r="AH212">
        <f t="shared" si="110"/>
        <v>162.92999999999998</v>
      </c>
      <c r="AI212">
        <f t="shared" si="101"/>
        <v>2</v>
      </c>
      <c r="AJ212">
        <f t="shared" si="102"/>
        <v>7.0949912908981896E-4</v>
      </c>
      <c r="AK212">
        <f t="shared" si="95"/>
        <v>2.9925336285966512E-3</v>
      </c>
      <c r="AL212">
        <f t="shared" si="96"/>
        <v>0</v>
      </c>
      <c r="AM212">
        <f t="shared" si="103"/>
        <v>0</v>
      </c>
      <c r="AN212">
        <f t="shared" si="104"/>
        <v>0</v>
      </c>
      <c r="BX212">
        <f t="shared" si="99"/>
        <v>2</v>
      </c>
      <c r="BY212">
        <v>2818.8900000000003</v>
      </c>
      <c r="BZ212">
        <f t="shared" si="100"/>
        <v>7.0949912908981896E-4</v>
      </c>
    </row>
    <row r="213" spans="1:78" x14ac:dyDescent="0.25">
      <c r="A213" t="s">
        <v>217</v>
      </c>
      <c r="B213">
        <v>30.9</v>
      </c>
      <c r="C213">
        <v>7.1398000000000001</v>
      </c>
      <c r="D213" s="1">
        <v>2.9960000000000002E-6</v>
      </c>
      <c r="E213">
        <v>240</v>
      </c>
      <c r="G213">
        <v>1</v>
      </c>
      <c r="H213">
        <v>1</v>
      </c>
      <c r="I213">
        <v>1</v>
      </c>
      <c r="J213">
        <v>1</v>
      </c>
      <c r="K213">
        <v>0</v>
      </c>
      <c r="L213">
        <v>0</v>
      </c>
      <c r="M213" t="s">
        <v>11</v>
      </c>
      <c r="N213">
        <v>0</v>
      </c>
      <c r="O213">
        <v>1</v>
      </c>
      <c r="P213">
        <v>1</v>
      </c>
      <c r="Q213">
        <v>0</v>
      </c>
      <c r="R213">
        <v>1</v>
      </c>
      <c r="S213">
        <v>0</v>
      </c>
      <c r="T213" t="s">
        <v>11</v>
      </c>
      <c r="U213">
        <v>1</v>
      </c>
      <c r="V213">
        <v>1.5</v>
      </c>
      <c r="W213">
        <v>2</v>
      </c>
      <c r="X213">
        <v>1</v>
      </c>
      <c r="Y213">
        <v>1</v>
      </c>
      <c r="Z213">
        <v>0</v>
      </c>
      <c r="AA213" t="s">
        <v>11</v>
      </c>
      <c r="AB213">
        <v>7</v>
      </c>
      <c r="AC213">
        <f t="shared" si="105"/>
        <v>278.70499999999998</v>
      </c>
      <c r="AD213">
        <f t="shared" si="106"/>
        <v>2801.6550000000002</v>
      </c>
      <c r="AE213">
        <f t="shared" si="107"/>
        <v>664.33</v>
      </c>
      <c r="AF213">
        <f t="shared" si="108"/>
        <v>66.262</v>
      </c>
      <c r="AG213">
        <f t="shared" si="109"/>
        <v>182.17500000000001</v>
      </c>
      <c r="AH213">
        <f t="shared" si="110"/>
        <v>163.63999999999999</v>
      </c>
      <c r="AI213">
        <f t="shared" si="101"/>
        <v>1</v>
      </c>
      <c r="AJ213">
        <f t="shared" si="102"/>
        <v>5.3539782735561659E-4</v>
      </c>
      <c r="AK213">
        <f t="shared" si="95"/>
        <v>3.0105519847063956E-3</v>
      </c>
      <c r="AL213">
        <f t="shared" si="96"/>
        <v>1.5091606048715704E-2</v>
      </c>
      <c r="AM213">
        <f t="shared" si="103"/>
        <v>1</v>
      </c>
      <c r="AN213">
        <f t="shared" si="104"/>
        <v>0</v>
      </c>
      <c r="BX213">
        <f t="shared" si="99"/>
        <v>0.66666666666666674</v>
      </c>
      <c r="BY213">
        <v>2801.6550000000002</v>
      </c>
      <c r="BZ213">
        <f t="shared" si="100"/>
        <v>2.3795458993582962E-4</v>
      </c>
    </row>
    <row r="214" spans="1:78" x14ac:dyDescent="0.25">
      <c r="A214" t="s">
        <v>218</v>
      </c>
      <c r="B214">
        <v>30.9</v>
      </c>
      <c r="C214">
        <v>7.1627000000000001</v>
      </c>
      <c r="D214" s="1">
        <v>3.5109999999999999E-6</v>
      </c>
      <c r="E214">
        <v>240</v>
      </c>
      <c r="G214">
        <v>1</v>
      </c>
      <c r="H214">
        <v>2</v>
      </c>
      <c r="I214">
        <v>1</v>
      </c>
      <c r="J214">
        <v>0</v>
      </c>
      <c r="K214">
        <v>0</v>
      </c>
      <c r="L214">
        <v>0</v>
      </c>
      <c r="M214" t="s">
        <v>11</v>
      </c>
      <c r="N214">
        <v>1</v>
      </c>
      <c r="O214">
        <v>1</v>
      </c>
      <c r="P214">
        <v>0</v>
      </c>
      <c r="Q214">
        <v>0</v>
      </c>
      <c r="R214">
        <v>0</v>
      </c>
      <c r="S214">
        <v>0</v>
      </c>
      <c r="T214" t="s">
        <v>11</v>
      </c>
      <c r="U214">
        <v>2</v>
      </c>
      <c r="V214">
        <v>4</v>
      </c>
      <c r="W214">
        <v>2</v>
      </c>
      <c r="X214">
        <v>0</v>
      </c>
      <c r="Y214">
        <v>0</v>
      </c>
      <c r="Z214">
        <v>1</v>
      </c>
      <c r="AA214" t="s">
        <v>11</v>
      </c>
      <c r="AB214">
        <v>8</v>
      </c>
      <c r="AC214">
        <f t="shared" si="105"/>
        <v>277.27</v>
      </c>
      <c r="AD214">
        <f t="shared" si="106"/>
        <v>2784.42</v>
      </c>
      <c r="AE214">
        <f t="shared" si="107"/>
        <v>660.33</v>
      </c>
      <c r="AF214">
        <f t="shared" si="108"/>
        <v>66.097000000000008</v>
      </c>
      <c r="AG214">
        <f t="shared" si="109"/>
        <v>182.95</v>
      </c>
      <c r="AH214">
        <f t="shared" si="110"/>
        <v>164.35</v>
      </c>
      <c r="AI214">
        <f t="shared" si="101"/>
        <v>2</v>
      </c>
      <c r="AJ214">
        <f t="shared" si="102"/>
        <v>1.4365648860444904E-3</v>
      </c>
      <c r="AK214">
        <f t="shared" si="95"/>
        <v>3.0287886359850378E-3</v>
      </c>
      <c r="AL214">
        <f t="shared" si="96"/>
        <v>0</v>
      </c>
      <c r="AM214">
        <f t="shared" si="103"/>
        <v>0</v>
      </c>
      <c r="AN214">
        <f t="shared" si="104"/>
        <v>1</v>
      </c>
      <c r="BX214">
        <f t="shared" si="99"/>
        <v>1.6666666666666667</v>
      </c>
      <c r="BY214">
        <v>2784.42</v>
      </c>
      <c r="BZ214">
        <f t="shared" si="100"/>
        <v>5.9856870251853765E-4</v>
      </c>
    </row>
    <row r="215" spans="1:78" x14ac:dyDescent="0.25">
      <c r="A215" t="s">
        <v>219</v>
      </c>
      <c r="B215">
        <v>30.9</v>
      </c>
      <c r="C215">
        <v>7.1807999999999996</v>
      </c>
      <c r="D215" s="1">
        <v>3.0290000000000001E-6</v>
      </c>
      <c r="E215">
        <v>240</v>
      </c>
      <c r="G215">
        <v>0</v>
      </c>
      <c r="H215">
        <v>2</v>
      </c>
      <c r="I215">
        <v>0</v>
      </c>
      <c r="J215">
        <v>0</v>
      </c>
      <c r="K215">
        <v>0</v>
      </c>
      <c r="L215">
        <v>0</v>
      </c>
      <c r="M215" t="s">
        <v>11</v>
      </c>
      <c r="N215">
        <v>0</v>
      </c>
      <c r="O215">
        <v>5</v>
      </c>
      <c r="P215">
        <v>2</v>
      </c>
      <c r="Q215">
        <v>1</v>
      </c>
      <c r="R215">
        <v>1</v>
      </c>
      <c r="S215">
        <v>0</v>
      </c>
      <c r="T215" t="s">
        <v>11</v>
      </c>
      <c r="U215">
        <v>0</v>
      </c>
      <c r="V215">
        <v>8</v>
      </c>
      <c r="W215">
        <v>2</v>
      </c>
      <c r="X215">
        <v>1</v>
      </c>
      <c r="Y215">
        <v>1</v>
      </c>
      <c r="Z215">
        <v>0</v>
      </c>
      <c r="AA215" t="s">
        <v>11</v>
      </c>
      <c r="AB215">
        <v>9</v>
      </c>
      <c r="AC215">
        <f t="shared" si="105"/>
        <v>275.83499999999998</v>
      </c>
      <c r="AD215">
        <f t="shared" si="106"/>
        <v>2767.1850000000004</v>
      </c>
      <c r="AE215">
        <f t="shared" si="107"/>
        <v>656.33</v>
      </c>
      <c r="AF215">
        <f t="shared" si="108"/>
        <v>65.932000000000002</v>
      </c>
      <c r="AG215">
        <f t="shared" si="109"/>
        <v>183.72499999999999</v>
      </c>
      <c r="AH215">
        <f t="shared" si="110"/>
        <v>165.05999999999997</v>
      </c>
      <c r="AI215">
        <f t="shared" si="101"/>
        <v>0</v>
      </c>
      <c r="AJ215">
        <f t="shared" si="102"/>
        <v>2.8910246333367661E-3</v>
      </c>
      <c r="AK215">
        <f t="shared" si="95"/>
        <v>3.0472475736291194E-3</v>
      </c>
      <c r="AL215">
        <f t="shared" si="96"/>
        <v>1.5167141903779652E-2</v>
      </c>
      <c r="AM215">
        <f t="shared" si="103"/>
        <v>1</v>
      </c>
      <c r="AN215">
        <f t="shared" si="104"/>
        <v>0</v>
      </c>
      <c r="BX215">
        <f t="shared" si="99"/>
        <v>0.33333333333333326</v>
      </c>
      <c r="BY215">
        <v>2767.1850000000004</v>
      </c>
      <c r="BZ215">
        <f t="shared" si="100"/>
        <v>1.2045935972236522E-4</v>
      </c>
    </row>
    <row r="216" spans="1:78" x14ac:dyDescent="0.25">
      <c r="A216" t="s">
        <v>220</v>
      </c>
      <c r="B216">
        <v>30.9</v>
      </c>
      <c r="C216">
        <v>7.2012999999999998</v>
      </c>
      <c r="D216" s="1">
        <v>3.4520000000000002E-6</v>
      </c>
      <c r="E216">
        <v>240</v>
      </c>
      <c r="G216">
        <v>0</v>
      </c>
      <c r="H216">
        <v>2</v>
      </c>
      <c r="I216">
        <v>0</v>
      </c>
      <c r="J216">
        <v>0</v>
      </c>
      <c r="K216">
        <v>0</v>
      </c>
      <c r="L216">
        <v>0</v>
      </c>
      <c r="M216" t="s">
        <v>11</v>
      </c>
      <c r="N216">
        <v>2</v>
      </c>
      <c r="O216">
        <v>1</v>
      </c>
      <c r="P216">
        <v>0</v>
      </c>
      <c r="Q216">
        <v>2</v>
      </c>
      <c r="R216">
        <v>0</v>
      </c>
      <c r="S216">
        <v>0</v>
      </c>
      <c r="T216" t="s">
        <v>11</v>
      </c>
      <c r="U216">
        <v>3</v>
      </c>
      <c r="V216">
        <v>5</v>
      </c>
      <c r="W216">
        <v>3</v>
      </c>
      <c r="X216">
        <v>2</v>
      </c>
      <c r="Y216">
        <v>0</v>
      </c>
      <c r="Z216">
        <v>0</v>
      </c>
      <c r="AA216" t="s">
        <v>11</v>
      </c>
      <c r="AB216">
        <v>10</v>
      </c>
      <c r="AC216">
        <f t="shared" si="105"/>
        <v>274.39999999999998</v>
      </c>
      <c r="AD216">
        <f t="shared" si="106"/>
        <v>2749.9500000000003</v>
      </c>
      <c r="AE216">
        <f t="shared" si="107"/>
        <v>652.33000000000004</v>
      </c>
      <c r="AF216">
        <f t="shared" si="108"/>
        <v>65.766999999999996</v>
      </c>
      <c r="AG216">
        <f t="shared" si="109"/>
        <v>184.5</v>
      </c>
      <c r="AH216">
        <f t="shared" si="110"/>
        <v>165.76999999999998</v>
      </c>
      <c r="AI216">
        <f t="shared" si="101"/>
        <v>3</v>
      </c>
      <c r="AJ216">
        <f t="shared" si="102"/>
        <v>1.8182148766341204E-3</v>
      </c>
      <c r="AK216">
        <f t="shared" si="95"/>
        <v>4.5988993300936643E-3</v>
      </c>
      <c r="AL216">
        <f t="shared" si="96"/>
        <v>3.0410388188605229E-2</v>
      </c>
      <c r="AM216">
        <f t="shared" si="103"/>
        <v>0</v>
      </c>
      <c r="AN216">
        <f t="shared" si="104"/>
        <v>0</v>
      </c>
      <c r="BX216">
        <f t="shared" si="99"/>
        <v>1.6666666666666667</v>
      </c>
      <c r="BY216">
        <v>2749.9500000000003</v>
      </c>
      <c r="BZ216">
        <f t="shared" si="100"/>
        <v>6.0607162554470687E-4</v>
      </c>
    </row>
    <row r="217" spans="1:78" x14ac:dyDescent="0.25">
      <c r="A217" t="s">
        <v>221</v>
      </c>
      <c r="B217">
        <v>30.9</v>
      </c>
      <c r="C217">
        <v>7.2199</v>
      </c>
      <c r="D217" s="1">
        <v>3.0350000000000002E-6</v>
      </c>
      <c r="E217">
        <v>240</v>
      </c>
      <c r="G217">
        <v>1</v>
      </c>
      <c r="H217">
        <v>3</v>
      </c>
      <c r="I217">
        <v>0</v>
      </c>
      <c r="J217">
        <v>0</v>
      </c>
      <c r="K217">
        <v>0</v>
      </c>
      <c r="L217">
        <v>1</v>
      </c>
      <c r="M217" t="s">
        <v>11</v>
      </c>
      <c r="N217">
        <v>1</v>
      </c>
      <c r="O217">
        <v>1</v>
      </c>
      <c r="P217">
        <v>0</v>
      </c>
      <c r="Q217">
        <v>0</v>
      </c>
      <c r="R217">
        <v>1</v>
      </c>
      <c r="S217">
        <v>0</v>
      </c>
      <c r="T217" t="s">
        <v>11</v>
      </c>
      <c r="U217">
        <v>2</v>
      </c>
      <c r="V217">
        <v>4</v>
      </c>
      <c r="W217">
        <v>0</v>
      </c>
      <c r="X217">
        <v>0</v>
      </c>
      <c r="Y217">
        <v>1</v>
      </c>
      <c r="Z217">
        <v>1</v>
      </c>
      <c r="AA217" t="s">
        <v>11</v>
      </c>
      <c r="AB217">
        <v>11</v>
      </c>
      <c r="AC217">
        <f t="shared" si="105"/>
        <v>272.96499999999997</v>
      </c>
      <c r="AD217">
        <f t="shared" si="106"/>
        <v>2732.7150000000001</v>
      </c>
      <c r="AE217">
        <f t="shared" si="107"/>
        <v>648.33000000000004</v>
      </c>
      <c r="AF217">
        <f t="shared" si="108"/>
        <v>65.602000000000004</v>
      </c>
      <c r="AG217">
        <f t="shared" si="109"/>
        <v>185.27500000000001</v>
      </c>
      <c r="AH217">
        <f t="shared" si="110"/>
        <v>166.48</v>
      </c>
      <c r="AI217">
        <f t="shared" si="101"/>
        <v>2</v>
      </c>
      <c r="AJ217">
        <f t="shared" si="102"/>
        <v>1.4637457619985984E-3</v>
      </c>
      <c r="AK217">
        <f t="shared" si="95"/>
        <v>0</v>
      </c>
      <c r="AL217">
        <f t="shared" si="96"/>
        <v>0</v>
      </c>
      <c r="AM217">
        <f t="shared" si="103"/>
        <v>1</v>
      </c>
      <c r="AN217">
        <f t="shared" si="104"/>
        <v>1</v>
      </c>
      <c r="BX217">
        <f t="shared" si="99"/>
        <v>2.6666666666666665</v>
      </c>
      <c r="BY217">
        <v>2732.7150000000001</v>
      </c>
      <c r="BZ217">
        <f t="shared" si="100"/>
        <v>9.7583050799906557E-4</v>
      </c>
    </row>
    <row r="218" spans="1:78" x14ac:dyDescent="0.25">
      <c r="A218" t="s">
        <v>222</v>
      </c>
      <c r="B218">
        <v>30.9</v>
      </c>
      <c r="C218">
        <v>7.242</v>
      </c>
      <c r="D218" s="1">
        <v>2.7930000000000002E-6</v>
      </c>
      <c r="E218">
        <v>240</v>
      </c>
      <c r="G218">
        <v>2</v>
      </c>
      <c r="H218">
        <v>1</v>
      </c>
      <c r="I218">
        <v>1</v>
      </c>
      <c r="J218">
        <v>0</v>
      </c>
      <c r="K218">
        <v>0</v>
      </c>
      <c r="L218">
        <v>0</v>
      </c>
      <c r="M218" t="s">
        <v>11</v>
      </c>
      <c r="N218">
        <v>2</v>
      </c>
      <c r="O218">
        <v>4</v>
      </c>
      <c r="P218">
        <v>2</v>
      </c>
      <c r="Q218">
        <v>0</v>
      </c>
      <c r="R218">
        <v>0</v>
      </c>
      <c r="S218">
        <v>0</v>
      </c>
      <c r="T218" t="s">
        <v>11</v>
      </c>
      <c r="U218">
        <v>8</v>
      </c>
      <c r="V218">
        <v>11</v>
      </c>
      <c r="W218">
        <v>4</v>
      </c>
      <c r="X218">
        <v>2</v>
      </c>
      <c r="Y218">
        <v>1</v>
      </c>
      <c r="Z218">
        <v>0</v>
      </c>
      <c r="AA218" t="s">
        <v>11</v>
      </c>
      <c r="AB218">
        <v>12</v>
      </c>
      <c r="AC218">
        <f t="shared" si="105"/>
        <v>271.52999999999997</v>
      </c>
      <c r="AD218">
        <f t="shared" si="106"/>
        <v>2715.48</v>
      </c>
      <c r="AE218">
        <f t="shared" si="107"/>
        <v>644.33000000000004</v>
      </c>
      <c r="AF218">
        <f t="shared" si="108"/>
        <v>65.436999999999998</v>
      </c>
      <c r="AG218">
        <f t="shared" si="109"/>
        <v>186.05</v>
      </c>
      <c r="AH218">
        <f t="shared" si="110"/>
        <v>167.19</v>
      </c>
      <c r="AI218">
        <f t="shared" si="101"/>
        <v>8</v>
      </c>
      <c r="AJ218">
        <f t="shared" si="102"/>
        <v>4.0508492052970376E-3</v>
      </c>
      <c r="AK218">
        <f t="shared" si="95"/>
        <v>6.2079990067201588E-3</v>
      </c>
      <c r="AL218">
        <f t="shared" si="96"/>
        <v>3.0563748338096185E-2</v>
      </c>
      <c r="AM218">
        <f t="shared" si="103"/>
        <v>1</v>
      </c>
      <c r="AN218">
        <f t="shared" si="104"/>
        <v>0</v>
      </c>
      <c r="BX218">
        <f t="shared" si="99"/>
        <v>-0.33333333333333326</v>
      </c>
      <c r="BY218">
        <v>2715.48</v>
      </c>
      <c r="BZ218">
        <f t="shared" si="100"/>
        <v>-1.2275300622112233E-4</v>
      </c>
    </row>
    <row r="219" spans="1:78" x14ac:dyDescent="0.25">
      <c r="A219" t="s">
        <v>223</v>
      </c>
      <c r="B219">
        <v>30.9</v>
      </c>
      <c r="C219">
        <v>7.2595000000000001</v>
      </c>
      <c r="D219" s="1">
        <v>3.3280000000000002E-6</v>
      </c>
      <c r="E219">
        <v>240</v>
      </c>
      <c r="G219">
        <v>3</v>
      </c>
      <c r="H219">
        <v>2</v>
      </c>
      <c r="I219">
        <v>1</v>
      </c>
      <c r="J219">
        <v>0</v>
      </c>
      <c r="K219">
        <v>0</v>
      </c>
      <c r="L219">
        <v>0</v>
      </c>
      <c r="M219" t="s">
        <v>11</v>
      </c>
      <c r="N219">
        <v>1</v>
      </c>
      <c r="O219">
        <v>5</v>
      </c>
      <c r="P219">
        <v>1</v>
      </c>
      <c r="Q219">
        <v>1</v>
      </c>
      <c r="R219">
        <v>1</v>
      </c>
      <c r="S219">
        <v>0</v>
      </c>
      <c r="T219" t="s">
        <v>11</v>
      </c>
      <c r="U219">
        <v>6</v>
      </c>
      <c r="V219">
        <v>14</v>
      </c>
      <c r="W219">
        <v>5</v>
      </c>
      <c r="X219">
        <v>2</v>
      </c>
      <c r="Y219">
        <v>2.5</v>
      </c>
      <c r="Z219">
        <v>0</v>
      </c>
      <c r="AA219" t="s">
        <v>11</v>
      </c>
      <c r="AB219">
        <v>13</v>
      </c>
      <c r="AC219">
        <f t="shared" si="105"/>
        <v>270.09500000000003</v>
      </c>
      <c r="AD219">
        <f t="shared" si="106"/>
        <v>2698.2450000000003</v>
      </c>
      <c r="AE219">
        <f t="shared" si="107"/>
        <v>640.33000000000004</v>
      </c>
      <c r="AF219">
        <f t="shared" si="108"/>
        <v>65.272000000000006</v>
      </c>
      <c r="AG219">
        <f t="shared" si="109"/>
        <v>186.82499999999999</v>
      </c>
      <c r="AH219">
        <f t="shared" si="110"/>
        <v>167.89999999999998</v>
      </c>
      <c r="AI219">
        <f t="shared" si="101"/>
        <v>6</v>
      </c>
      <c r="AJ219">
        <f t="shared" si="102"/>
        <v>5.1885577477212034E-3</v>
      </c>
      <c r="AK219">
        <f t="shared" si="95"/>
        <v>7.8084737557197062E-3</v>
      </c>
      <c r="AL219">
        <f t="shared" si="96"/>
        <v>3.0641009927687216E-2</v>
      </c>
      <c r="AM219">
        <f t="shared" si="103"/>
        <v>2.5</v>
      </c>
      <c r="AN219">
        <f t="shared" si="104"/>
        <v>0</v>
      </c>
      <c r="BX219">
        <f t="shared" si="99"/>
        <v>0.33333333333333326</v>
      </c>
      <c r="BY219">
        <v>2698.2450000000003</v>
      </c>
      <c r="BZ219">
        <f t="shared" si="100"/>
        <v>1.2353708923145719E-4</v>
      </c>
    </row>
    <row r="220" spans="1:78" x14ac:dyDescent="0.25">
      <c r="A220" t="s">
        <v>224</v>
      </c>
      <c r="B220">
        <v>30.9</v>
      </c>
      <c r="C220">
        <v>7.2801999999999998</v>
      </c>
      <c r="D220" s="1">
        <v>3.507E-6</v>
      </c>
      <c r="E220">
        <v>240</v>
      </c>
      <c r="G220">
        <v>1</v>
      </c>
      <c r="H220">
        <v>2</v>
      </c>
      <c r="I220">
        <v>1</v>
      </c>
      <c r="J220">
        <v>0</v>
      </c>
      <c r="K220">
        <v>0</v>
      </c>
      <c r="L220">
        <v>0</v>
      </c>
      <c r="M220" t="s">
        <v>11</v>
      </c>
      <c r="N220">
        <v>2</v>
      </c>
      <c r="O220">
        <v>4</v>
      </c>
      <c r="P220">
        <v>0</v>
      </c>
      <c r="Q220">
        <v>0</v>
      </c>
      <c r="R220">
        <v>0</v>
      </c>
      <c r="S220">
        <v>0</v>
      </c>
      <c r="T220" t="s">
        <v>11</v>
      </c>
      <c r="U220">
        <v>5</v>
      </c>
      <c r="V220">
        <v>9</v>
      </c>
      <c r="W220">
        <v>1</v>
      </c>
      <c r="X220">
        <v>1</v>
      </c>
      <c r="Y220">
        <v>0</v>
      </c>
      <c r="Z220">
        <v>1</v>
      </c>
      <c r="AA220" t="s">
        <v>11</v>
      </c>
      <c r="AB220">
        <v>14</v>
      </c>
      <c r="AC220">
        <f t="shared" si="105"/>
        <v>268.66000000000003</v>
      </c>
      <c r="AD220">
        <f t="shared" si="106"/>
        <v>2681.01</v>
      </c>
      <c r="AE220">
        <f t="shared" si="107"/>
        <v>636.33000000000004</v>
      </c>
      <c r="AF220">
        <f t="shared" si="108"/>
        <v>65.106999999999999</v>
      </c>
      <c r="AG220">
        <f t="shared" si="109"/>
        <v>187.6</v>
      </c>
      <c r="AH220">
        <f t="shared" si="110"/>
        <v>168.60999999999999</v>
      </c>
      <c r="AI220">
        <f t="shared" si="101"/>
        <v>5</v>
      </c>
      <c r="AJ220">
        <f t="shared" si="102"/>
        <v>3.3569438383295844E-3</v>
      </c>
      <c r="AK220">
        <f t="shared" si="95"/>
        <v>1.5715116370436722E-3</v>
      </c>
      <c r="AL220">
        <f t="shared" si="96"/>
        <v>1.5359331561890427E-2</v>
      </c>
      <c r="AM220">
        <f t="shared" si="103"/>
        <v>0</v>
      </c>
      <c r="AN220">
        <f t="shared" si="104"/>
        <v>1</v>
      </c>
      <c r="BX220">
        <f t="shared" si="99"/>
        <v>0.66666666666666674</v>
      </c>
      <c r="BY220">
        <v>2681.01</v>
      </c>
      <c r="BZ220">
        <f t="shared" si="100"/>
        <v>2.4866250654293219E-4</v>
      </c>
    </row>
    <row r="221" spans="1:78" x14ac:dyDescent="0.25">
      <c r="A221" t="s">
        <v>225</v>
      </c>
      <c r="B221">
        <v>30.9</v>
      </c>
      <c r="C221">
        <v>7.2995000000000001</v>
      </c>
      <c r="D221" s="1">
        <v>3.495E-6</v>
      </c>
      <c r="E221">
        <v>240</v>
      </c>
      <c r="G221">
        <v>0</v>
      </c>
      <c r="H221">
        <v>2</v>
      </c>
      <c r="I221">
        <v>0</v>
      </c>
      <c r="J221">
        <v>0</v>
      </c>
      <c r="K221">
        <v>2</v>
      </c>
      <c r="L221">
        <v>0</v>
      </c>
      <c r="M221" t="s">
        <v>11</v>
      </c>
      <c r="N221">
        <v>1</v>
      </c>
      <c r="O221">
        <v>1</v>
      </c>
      <c r="P221">
        <v>3</v>
      </c>
      <c r="Q221">
        <v>0</v>
      </c>
      <c r="R221">
        <v>1</v>
      </c>
      <c r="S221">
        <v>0</v>
      </c>
      <c r="T221" t="s">
        <v>11</v>
      </c>
      <c r="U221">
        <v>2</v>
      </c>
      <c r="V221">
        <v>7</v>
      </c>
      <c r="W221">
        <v>3</v>
      </c>
      <c r="X221">
        <v>0</v>
      </c>
      <c r="Y221">
        <v>3</v>
      </c>
      <c r="Z221">
        <v>0</v>
      </c>
      <c r="AA221" t="s">
        <v>11</v>
      </c>
      <c r="AB221">
        <v>15</v>
      </c>
      <c r="AC221">
        <f t="shared" si="105"/>
        <v>267.22500000000002</v>
      </c>
      <c r="AD221">
        <f t="shared" si="106"/>
        <v>2663.7750000000001</v>
      </c>
      <c r="AE221">
        <f t="shared" si="107"/>
        <v>632.33000000000004</v>
      </c>
      <c r="AF221">
        <f t="shared" si="108"/>
        <v>64.942000000000007</v>
      </c>
      <c r="AG221">
        <f t="shared" si="109"/>
        <v>188.375</v>
      </c>
      <c r="AH221">
        <f t="shared" si="110"/>
        <v>169.32</v>
      </c>
      <c r="AI221">
        <f t="shared" si="101"/>
        <v>2</v>
      </c>
      <c r="AJ221">
        <f t="shared" si="102"/>
        <v>2.6278495743822204E-3</v>
      </c>
      <c r="AK221">
        <f t="shared" si="95"/>
        <v>4.7443581674125853E-3</v>
      </c>
      <c r="AL221">
        <f t="shared" si="96"/>
        <v>0</v>
      </c>
      <c r="AM221">
        <f t="shared" si="103"/>
        <v>3</v>
      </c>
      <c r="AN221">
        <f t="shared" si="104"/>
        <v>0</v>
      </c>
      <c r="BX221">
        <f t="shared" si="99"/>
        <v>1.6666666666666667</v>
      </c>
      <c r="BY221">
        <v>2663.7750000000001</v>
      </c>
      <c r="BZ221">
        <f t="shared" si="100"/>
        <v>6.2567847009100492E-4</v>
      </c>
    </row>
    <row r="222" spans="1:78" x14ac:dyDescent="0.25">
      <c r="A222" t="s">
        <v>226</v>
      </c>
      <c r="B222">
        <v>30.9</v>
      </c>
      <c r="C222">
        <v>7.3194999999999997</v>
      </c>
      <c r="D222" s="1">
        <v>3.495E-6</v>
      </c>
      <c r="E222">
        <v>240</v>
      </c>
      <c r="G222">
        <v>1</v>
      </c>
      <c r="H222">
        <v>2</v>
      </c>
      <c r="I222">
        <v>1</v>
      </c>
      <c r="J222">
        <v>0</v>
      </c>
      <c r="K222">
        <v>0</v>
      </c>
      <c r="L222">
        <v>0</v>
      </c>
      <c r="M222" t="s">
        <v>11</v>
      </c>
      <c r="N222">
        <v>0</v>
      </c>
      <c r="O222">
        <v>4</v>
      </c>
      <c r="P222">
        <v>1</v>
      </c>
      <c r="Q222">
        <v>0</v>
      </c>
      <c r="R222">
        <v>0</v>
      </c>
      <c r="S222">
        <v>0</v>
      </c>
      <c r="T222" t="s">
        <v>11</v>
      </c>
      <c r="U222">
        <v>5</v>
      </c>
      <c r="V222">
        <v>13</v>
      </c>
      <c r="W222">
        <v>5</v>
      </c>
      <c r="X222">
        <v>0</v>
      </c>
      <c r="Y222">
        <v>1</v>
      </c>
      <c r="Z222">
        <v>0</v>
      </c>
      <c r="AA222" t="s">
        <v>11</v>
      </c>
      <c r="AB222">
        <v>16</v>
      </c>
      <c r="AC222">
        <f t="shared" si="105"/>
        <v>265.79000000000002</v>
      </c>
      <c r="AD222">
        <f t="shared" si="106"/>
        <v>2646.54</v>
      </c>
      <c r="AE222">
        <f t="shared" si="107"/>
        <v>628.33000000000004</v>
      </c>
      <c r="AF222">
        <f t="shared" si="108"/>
        <v>64.777000000000001</v>
      </c>
      <c r="AG222">
        <f t="shared" si="109"/>
        <v>189.15</v>
      </c>
      <c r="AH222">
        <f t="shared" si="110"/>
        <v>170.02999999999997</v>
      </c>
      <c r="AI222">
        <f t="shared" si="101"/>
        <v>5</v>
      </c>
      <c r="AJ222">
        <f t="shared" si="102"/>
        <v>4.912073877591119E-3</v>
      </c>
      <c r="AK222">
        <f t="shared" si="95"/>
        <v>7.957601897092291E-3</v>
      </c>
      <c r="AL222">
        <f t="shared" si="96"/>
        <v>0</v>
      </c>
      <c r="AM222">
        <f t="shared" si="103"/>
        <v>1</v>
      </c>
      <c r="AN222">
        <f t="shared" si="104"/>
        <v>0</v>
      </c>
      <c r="BX222">
        <f t="shared" si="99"/>
        <v>0.66666666666666674</v>
      </c>
      <c r="BY222">
        <v>2646.54</v>
      </c>
      <c r="BZ222">
        <f t="shared" si="100"/>
        <v>2.5190122449185231E-4</v>
      </c>
    </row>
    <row r="223" spans="1:78" x14ac:dyDescent="0.25">
      <c r="A223" t="s">
        <v>227</v>
      </c>
      <c r="B223">
        <v>30.9</v>
      </c>
      <c r="C223">
        <v>7.3396999999999997</v>
      </c>
      <c r="D223" s="1">
        <v>3.0319999999999999E-6</v>
      </c>
      <c r="E223">
        <v>240</v>
      </c>
      <c r="G223">
        <v>2</v>
      </c>
      <c r="H223">
        <v>3</v>
      </c>
      <c r="I223">
        <v>1</v>
      </c>
      <c r="J223">
        <v>1</v>
      </c>
      <c r="K223">
        <v>0</v>
      </c>
      <c r="L223">
        <v>0</v>
      </c>
      <c r="M223" t="s">
        <v>11</v>
      </c>
      <c r="N223">
        <v>0</v>
      </c>
      <c r="O223">
        <v>3</v>
      </c>
      <c r="P223">
        <v>2</v>
      </c>
      <c r="Q223">
        <v>0</v>
      </c>
      <c r="R223">
        <v>0</v>
      </c>
      <c r="S223">
        <v>0</v>
      </c>
      <c r="T223" t="s">
        <v>11</v>
      </c>
      <c r="U223">
        <v>4</v>
      </c>
      <c r="V223">
        <v>7</v>
      </c>
      <c r="W223">
        <v>4</v>
      </c>
      <c r="X223">
        <v>1</v>
      </c>
      <c r="Y223">
        <v>1</v>
      </c>
      <c r="Z223">
        <v>1</v>
      </c>
      <c r="AA223" t="s">
        <v>11</v>
      </c>
      <c r="AB223">
        <v>17</v>
      </c>
      <c r="AC223">
        <f t="shared" si="105"/>
        <v>264.35500000000002</v>
      </c>
      <c r="AD223">
        <f t="shared" si="106"/>
        <v>2629.3050000000003</v>
      </c>
      <c r="AE223">
        <f t="shared" si="107"/>
        <v>624.33000000000004</v>
      </c>
      <c r="AF223">
        <f t="shared" si="108"/>
        <v>64.611999999999995</v>
      </c>
      <c r="AG223">
        <f t="shared" si="109"/>
        <v>189.92500000000001</v>
      </c>
      <c r="AH223">
        <f t="shared" si="110"/>
        <v>170.73999999999998</v>
      </c>
      <c r="AI223">
        <f t="shared" si="101"/>
        <v>4</v>
      </c>
      <c r="AJ223">
        <f t="shared" si="102"/>
        <v>2.6623004938567413E-3</v>
      </c>
      <c r="AK223">
        <f t="shared" si="95"/>
        <v>6.406868162670382E-3</v>
      </c>
      <c r="AL223">
        <f t="shared" si="96"/>
        <v>1.547700117625209E-2</v>
      </c>
      <c r="AM223">
        <f t="shared" si="103"/>
        <v>1</v>
      </c>
      <c r="AN223">
        <f t="shared" si="104"/>
        <v>1</v>
      </c>
      <c r="BX223">
        <f t="shared" si="99"/>
        <v>2</v>
      </c>
      <c r="BY223">
        <v>2629.3050000000003</v>
      </c>
      <c r="BZ223">
        <f t="shared" si="100"/>
        <v>7.6065728395906891E-4</v>
      </c>
    </row>
    <row r="224" spans="1:78" x14ac:dyDescent="0.25">
      <c r="A224" t="s">
        <v>228</v>
      </c>
      <c r="B224">
        <v>30.9</v>
      </c>
      <c r="C224">
        <v>7.3606999999999996</v>
      </c>
      <c r="D224" s="1">
        <v>3.3390000000000001E-6</v>
      </c>
      <c r="E224">
        <v>240</v>
      </c>
      <c r="G224">
        <v>0</v>
      </c>
      <c r="H224">
        <v>1</v>
      </c>
      <c r="I224">
        <v>2</v>
      </c>
      <c r="J224">
        <v>0</v>
      </c>
      <c r="K224">
        <v>0</v>
      </c>
      <c r="L224">
        <v>0</v>
      </c>
      <c r="M224" t="s">
        <v>11</v>
      </c>
      <c r="N224">
        <v>0</v>
      </c>
      <c r="O224">
        <v>2</v>
      </c>
      <c r="P224">
        <v>0</v>
      </c>
      <c r="Q224">
        <v>0</v>
      </c>
      <c r="R224">
        <v>0</v>
      </c>
      <c r="S224">
        <v>0</v>
      </c>
      <c r="T224" t="s">
        <v>11</v>
      </c>
      <c r="U224">
        <v>1</v>
      </c>
      <c r="V224">
        <v>16</v>
      </c>
      <c r="W224">
        <v>3</v>
      </c>
      <c r="X224">
        <v>1</v>
      </c>
      <c r="Y224">
        <v>1</v>
      </c>
      <c r="Z224">
        <v>0</v>
      </c>
      <c r="AA224" t="s">
        <v>11</v>
      </c>
      <c r="AB224">
        <v>18</v>
      </c>
      <c r="AC224">
        <f t="shared" si="105"/>
        <v>262.92</v>
      </c>
      <c r="AD224">
        <f t="shared" si="106"/>
        <v>2612.0700000000002</v>
      </c>
      <c r="AE224">
        <f t="shared" si="107"/>
        <v>620.33000000000004</v>
      </c>
      <c r="AF224">
        <f t="shared" si="108"/>
        <v>64.447000000000003</v>
      </c>
      <c r="AG224">
        <f t="shared" si="109"/>
        <v>190.7</v>
      </c>
      <c r="AH224">
        <f t="shared" si="110"/>
        <v>171.45</v>
      </c>
      <c r="AI224">
        <f t="shared" si="101"/>
        <v>1</v>
      </c>
      <c r="AJ224">
        <f t="shared" si="102"/>
        <v>6.1254101153491291E-3</v>
      </c>
      <c r="AK224">
        <f t="shared" si="95"/>
        <v>4.8361356052423711E-3</v>
      </c>
      <c r="AL224">
        <f t="shared" si="96"/>
        <v>1.5516626064828462E-2</v>
      </c>
      <c r="AM224">
        <f t="shared" si="103"/>
        <v>1</v>
      </c>
      <c r="AN224">
        <f t="shared" si="104"/>
        <v>0</v>
      </c>
      <c r="BX224">
        <f t="shared" si="99"/>
        <v>0.33333333333333337</v>
      </c>
      <c r="BY224">
        <v>2612.0700000000002</v>
      </c>
      <c r="BZ224">
        <f t="shared" si="100"/>
        <v>1.276127107364402E-4</v>
      </c>
    </row>
    <row r="225" spans="1:78" x14ac:dyDescent="0.25">
      <c r="A225" t="s">
        <v>229</v>
      </c>
      <c r="B225">
        <v>30.9</v>
      </c>
      <c r="C225">
        <v>7.3807</v>
      </c>
      <c r="D225" s="1">
        <v>3.4929999999999998E-6</v>
      </c>
      <c r="E225">
        <v>240</v>
      </c>
      <c r="G225">
        <v>2</v>
      </c>
      <c r="H225">
        <v>2</v>
      </c>
      <c r="I225">
        <v>0</v>
      </c>
      <c r="J225">
        <v>0</v>
      </c>
      <c r="K225">
        <v>0</v>
      </c>
      <c r="L225">
        <v>0</v>
      </c>
      <c r="M225" t="s">
        <v>11</v>
      </c>
      <c r="N225">
        <v>1</v>
      </c>
      <c r="O225">
        <v>2</v>
      </c>
      <c r="P225">
        <v>1</v>
      </c>
      <c r="Q225">
        <v>0</v>
      </c>
      <c r="R225">
        <v>1</v>
      </c>
      <c r="S225">
        <v>1</v>
      </c>
      <c r="T225" t="s">
        <v>11</v>
      </c>
      <c r="U225">
        <v>5</v>
      </c>
      <c r="V225">
        <v>7</v>
      </c>
      <c r="W225">
        <v>4</v>
      </c>
      <c r="X225">
        <v>0</v>
      </c>
      <c r="Y225">
        <v>1</v>
      </c>
      <c r="Z225">
        <v>2</v>
      </c>
      <c r="AA225" t="s">
        <v>11</v>
      </c>
      <c r="AB225">
        <v>19</v>
      </c>
      <c r="AC225">
        <f t="shared" si="105"/>
        <v>261.48500000000001</v>
      </c>
      <c r="AD225">
        <f t="shared" si="106"/>
        <v>2594.835</v>
      </c>
      <c r="AE225">
        <f t="shared" si="107"/>
        <v>616.33000000000004</v>
      </c>
      <c r="AF225">
        <f t="shared" si="108"/>
        <v>64.281999999999996</v>
      </c>
      <c r="AG225">
        <f t="shared" si="109"/>
        <v>191.47499999999999</v>
      </c>
      <c r="AH225">
        <f t="shared" si="110"/>
        <v>172.16</v>
      </c>
      <c r="AI225">
        <f t="shared" si="101"/>
        <v>5</v>
      </c>
      <c r="AJ225">
        <f t="shared" si="102"/>
        <v>2.6976667109854767E-3</v>
      </c>
      <c r="AK225">
        <f t="shared" si="95"/>
        <v>6.4900296918858399E-3</v>
      </c>
      <c r="AL225">
        <f t="shared" si="96"/>
        <v>0</v>
      </c>
      <c r="AM225">
        <f t="shared" si="103"/>
        <v>1</v>
      </c>
      <c r="AN225">
        <f t="shared" si="104"/>
        <v>2</v>
      </c>
      <c r="BX225">
        <f t="shared" si="99"/>
        <v>1.3333333333333335</v>
      </c>
      <c r="BY225">
        <v>2594.835</v>
      </c>
      <c r="BZ225">
        <f t="shared" si="100"/>
        <v>5.1384127828294802E-4</v>
      </c>
    </row>
    <row r="226" spans="1:78" x14ac:dyDescent="0.25">
      <c r="A226" t="s">
        <v>230</v>
      </c>
      <c r="B226">
        <v>30.9</v>
      </c>
      <c r="C226">
        <v>7.399</v>
      </c>
      <c r="D226" s="1">
        <v>3.4920000000000002E-6</v>
      </c>
      <c r="E226">
        <v>240</v>
      </c>
      <c r="G226">
        <v>1</v>
      </c>
      <c r="H226">
        <v>1</v>
      </c>
      <c r="I226">
        <v>0</v>
      </c>
      <c r="J226">
        <v>0</v>
      </c>
      <c r="K226">
        <v>1</v>
      </c>
      <c r="L226">
        <v>1</v>
      </c>
      <c r="M226" t="s">
        <v>11</v>
      </c>
      <c r="N226">
        <v>3</v>
      </c>
      <c r="O226">
        <v>3</v>
      </c>
      <c r="P226">
        <v>0</v>
      </c>
      <c r="Q226">
        <v>0</v>
      </c>
      <c r="R226">
        <v>0</v>
      </c>
      <c r="S226">
        <v>1</v>
      </c>
      <c r="T226" t="s">
        <v>11</v>
      </c>
      <c r="U226">
        <v>8</v>
      </c>
      <c r="V226">
        <v>17</v>
      </c>
      <c r="W226">
        <v>3</v>
      </c>
      <c r="X226">
        <v>2</v>
      </c>
      <c r="Y226">
        <v>1</v>
      </c>
      <c r="Z226">
        <v>4</v>
      </c>
      <c r="AA226" t="s">
        <v>11</v>
      </c>
      <c r="AB226">
        <v>20</v>
      </c>
      <c r="AC226">
        <f t="shared" si="105"/>
        <v>260.05</v>
      </c>
      <c r="AD226">
        <f t="shared" si="106"/>
        <v>2577.6000000000004</v>
      </c>
      <c r="AE226">
        <f t="shared" si="107"/>
        <v>612.33000000000004</v>
      </c>
      <c r="AF226">
        <f t="shared" si="108"/>
        <v>64.117000000000004</v>
      </c>
      <c r="AG226">
        <f t="shared" si="109"/>
        <v>192.25</v>
      </c>
      <c r="AH226">
        <f t="shared" si="110"/>
        <v>172.86999999999998</v>
      </c>
      <c r="AI226">
        <f t="shared" si="101"/>
        <v>8</v>
      </c>
      <c r="AJ226">
        <f t="shared" si="102"/>
        <v>6.5952824332712592E-3</v>
      </c>
      <c r="AK226">
        <f t="shared" si="95"/>
        <v>4.8993189946597423E-3</v>
      </c>
      <c r="AL226">
        <f t="shared" si="96"/>
        <v>3.1192975341952991E-2</v>
      </c>
      <c r="AM226">
        <f t="shared" si="103"/>
        <v>1</v>
      </c>
      <c r="AN226">
        <f t="shared" si="104"/>
        <v>4</v>
      </c>
      <c r="BX226">
        <f t="shared" si="99"/>
        <v>0</v>
      </c>
      <c r="BY226">
        <v>2577.6000000000004</v>
      </c>
      <c r="BZ226">
        <f t="shared" si="100"/>
        <v>0</v>
      </c>
    </row>
    <row r="227" spans="1:78" x14ac:dyDescent="0.25">
      <c r="A227" t="s">
        <v>231</v>
      </c>
      <c r="B227">
        <v>30.9</v>
      </c>
      <c r="C227">
        <v>7.4207000000000001</v>
      </c>
      <c r="D227" s="1">
        <v>3.495E-6</v>
      </c>
      <c r="E227">
        <v>240</v>
      </c>
      <c r="G227">
        <v>1</v>
      </c>
      <c r="H227">
        <v>0</v>
      </c>
      <c r="I227">
        <v>0</v>
      </c>
      <c r="J227">
        <v>0</v>
      </c>
      <c r="K227">
        <v>1</v>
      </c>
      <c r="L227">
        <v>0</v>
      </c>
      <c r="M227" t="s">
        <v>11</v>
      </c>
      <c r="N227">
        <v>2</v>
      </c>
      <c r="O227">
        <v>2</v>
      </c>
      <c r="P227">
        <v>2</v>
      </c>
      <c r="Q227">
        <v>0</v>
      </c>
      <c r="R227">
        <v>0</v>
      </c>
      <c r="S227">
        <v>0</v>
      </c>
      <c r="T227" t="s">
        <v>11</v>
      </c>
      <c r="U227">
        <v>6</v>
      </c>
      <c r="V227">
        <v>14</v>
      </c>
      <c r="W227">
        <v>8</v>
      </c>
      <c r="X227">
        <v>1</v>
      </c>
      <c r="Y227">
        <v>2</v>
      </c>
      <c r="Z227">
        <v>0</v>
      </c>
      <c r="AA227" t="s">
        <v>11</v>
      </c>
      <c r="AB227">
        <v>21</v>
      </c>
      <c r="AC227">
        <f t="shared" si="105"/>
        <v>258.61500000000001</v>
      </c>
      <c r="AD227">
        <f t="shared" si="106"/>
        <v>2560.3650000000002</v>
      </c>
      <c r="AE227">
        <f t="shared" si="107"/>
        <v>608.33000000000004</v>
      </c>
      <c r="AF227">
        <f t="shared" si="108"/>
        <v>63.951999999999998</v>
      </c>
      <c r="AG227">
        <f t="shared" si="109"/>
        <v>193.02500000000001</v>
      </c>
      <c r="AH227">
        <f t="shared" si="110"/>
        <v>173.57999999999998</v>
      </c>
      <c r="AI227">
        <f t="shared" si="101"/>
        <v>6</v>
      </c>
      <c r="AJ227">
        <f t="shared" si="102"/>
        <v>5.4679703870346603E-3</v>
      </c>
      <c r="AK227">
        <f t="shared" si="95"/>
        <v>1.3150756990449262E-2</v>
      </c>
      <c r="AL227">
        <f t="shared" si="96"/>
        <v>1.5636727545659247E-2</v>
      </c>
      <c r="AM227">
        <f t="shared" si="103"/>
        <v>2</v>
      </c>
      <c r="AN227">
        <f t="shared" si="104"/>
        <v>0</v>
      </c>
      <c r="BX227">
        <f t="shared" si="99"/>
        <v>-0.66666666666666663</v>
      </c>
      <c r="BY227">
        <v>2560.3650000000002</v>
      </c>
      <c r="BZ227">
        <f t="shared" si="100"/>
        <v>-2.6037954223974571E-4</v>
      </c>
    </row>
    <row r="228" spans="1:78" x14ac:dyDescent="0.25">
      <c r="A228" t="s">
        <v>232</v>
      </c>
      <c r="B228">
        <v>30.9</v>
      </c>
      <c r="C228">
        <v>7.4404000000000003</v>
      </c>
      <c r="D228" s="1">
        <v>2.492E-6</v>
      </c>
      <c r="E228">
        <v>240</v>
      </c>
      <c r="G228">
        <v>1</v>
      </c>
      <c r="H228">
        <v>0</v>
      </c>
      <c r="I228">
        <v>1</v>
      </c>
      <c r="J228">
        <v>0</v>
      </c>
      <c r="K228">
        <v>0</v>
      </c>
      <c r="L228">
        <v>0</v>
      </c>
      <c r="M228" t="s">
        <v>11</v>
      </c>
      <c r="N228">
        <v>0</v>
      </c>
      <c r="O228">
        <v>4</v>
      </c>
      <c r="P228">
        <v>0</v>
      </c>
      <c r="Q228">
        <v>0</v>
      </c>
      <c r="R228">
        <v>0</v>
      </c>
      <c r="S228">
        <v>0</v>
      </c>
      <c r="T228" t="s">
        <v>11</v>
      </c>
      <c r="U228">
        <v>3</v>
      </c>
      <c r="V228">
        <v>6</v>
      </c>
      <c r="W228">
        <v>3</v>
      </c>
      <c r="X228">
        <v>0</v>
      </c>
      <c r="Y228">
        <v>1</v>
      </c>
      <c r="Z228">
        <v>0</v>
      </c>
      <c r="AA228" t="s">
        <v>11</v>
      </c>
      <c r="AB228">
        <v>22</v>
      </c>
      <c r="AC228">
        <f t="shared" si="105"/>
        <v>257.18</v>
      </c>
      <c r="AD228">
        <f t="shared" si="106"/>
        <v>2543.13</v>
      </c>
      <c r="AE228">
        <f t="shared" si="107"/>
        <v>604.33000000000004</v>
      </c>
      <c r="AF228">
        <f t="shared" si="108"/>
        <v>63.786999999999999</v>
      </c>
      <c r="AG228">
        <f t="shared" si="109"/>
        <v>193.8</v>
      </c>
      <c r="AH228">
        <f t="shared" si="110"/>
        <v>174.29</v>
      </c>
      <c r="AI228">
        <f t="shared" si="101"/>
        <v>3</v>
      </c>
      <c r="AJ228">
        <f t="shared" si="102"/>
        <v>2.3592974012339126E-3</v>
      </c>
      <c r="AK228">
        <f t="shared" si="95"/>
        <v>4.964175202290139E-3</v>
      </c>
      <c r="AL228">
        <f t="shared" si="96"/>
        <v>0</v>
      </c>
      <c r="AM228">
        <f t="shared" si="103"/>
        <v>1</v>
      </c>
      <c r="AN228">
        <f t="shared" si="104"/>
        <v>0</v>
      </c>
      <c r="BX228">
        <f t="shared" si="99"/>
        <v>-1.3333333333333333</v>
      </c>
      <c r="BY228">
        <v>2543.13</v>
      </c>
      <c r="BZ228">
        <f t="shared" si="100"/>
        <v>-5.2428831138531383E-4</v>
      </c>
    </row>
    <row r="229" spans="1:78" x14ac:dyDescent="0.25">
      <c r="A229" t="s">
        <v>233</v>
      </c>
      <c r="B229">
        <v>30.9</v>
      </c>
      <c r="C229">
        <v>7.4608999999999996</v>
      </c>
      <c r="D229" s="1">
        <v>3.1319999999999998E-6</v>
      </c>
      <c r="E229">
        <v>240</v>
      </c>
      <c r="G229">
        <v>0</v>
      </c>
      <c r="H229">
        <v>3</v>
      </c>
      <c r="I229">
        <v>0</v>
      </c>
      <c r="J229">
        <v>0</v>
      </c>
      <c r="K229">
        <v>0</v>
      </c>
      <c r="L229">
        <v>0</v>
      </c>
      <c r="M229" t="s">
        <v>11</v>
      </c>
      <c r="N229">
        <v>0</v>
      </c>
      <c r="O229">
        <v>5</v>
      </c>
      <c r="P229">
        <v>0</v>
      </c>
      <c r="Q229">
        <v>0</v>
      </c>
      <c r="R229">
        <v>0</v>
      </c>
      <c r="S229">
        <v>0</v>
      </c>
      <c r="T229" t="s">
        <v>11</v>
      </c>
      <c r="U229">
        <v>1</v>
      </c>
      <c r="V229">
        <v>20</v>
      </c>
      <c r="W229">
        <v>3</v>
      </c>
      <c r="X229">
        <v>2</v>
      </c>
      <c r="Y229">
        <v>0</v>
      </c>
      <c r="Z229">
        <v>2</v>
      </c>
      <c r="AA229" t="s">
        <v>11</v>
      </c>
      <c r="AB229">
        <v>23</v>
      </c>
      <c r="AC229">
        <f t="shared" si="105"/>
        <v>255.745</v>
      </c>
      <c r="AD229">
        <f t="shared" si="106"/>
        <v>2525.8950000000004</v>
      </c>
      <c r="AE229">
        <f t="shared" si="107"/>
        <v>600.33000000000004</v>
      </c>
      <c r="AF229">
        <f t="shared" si="108"/>
        <v>63.622</v>
      </c>
      <c r="AG229">
        <f t="shared" si="109"/>
        <v>194.57499999999999</v>
      </c>
      <c r="AH229">
        <f t="shared" si="110"/>
        <v>175</v>
      </c>
      <c r="AI229">
        <f t="shared" si="101"/>
        <v>1</v>
      </c>
      <c r="AJ229">
        <f t="shared" si="102"/>
        <v>7.9179855061275294E-3</v>
      </c>
      <c r="AK229">
        <f t="shared" si="95"/>
        <v>4.9972515116685819E-3</v>
      </c>
      <c r="AL229">
        <f t="shared" si="96"/>
        <v>3.1435666907673444E-2</v>
      </c>
      <c r="AM229">
        <f t="shared" si="103"/>
        <v>0</v>
      </c>
      <c r="AN229">
        <f t="shared" si="104"/>
        <v>2</v>
      </c>
      <c r="BX229">
        <f t="shared" si="99"/>
        <v>1.3333333333333333</v>
      </c>
      <c r="BY229">
        <v>2525.8950000000004</v>
      </c>
      <c r="BZ229">
        <f t="shared" si="100"/>
        <v>5.278657004085019E-4</v>
      </c>
    </row>
    <row r="230" spans="1:78" x14ac:dyDescent="0.25">
      <c r="A230" t="s">
        <v>234</v>
      </c>
      <c r="B230">
        <v>30.9</v>
      </c>
      <c r="C230">
        <v>7.4802999999999997</v>
      </c>
      <c r="D230" s="1">
        <v>3.4809999999999998E-6</v>
      </c>
      <c r="E230">
        <v>240</v>
      </c>
      <c r="G230">
        <v>0</v>
      </c>
      <c r="H230">
        <v>2</v>
      </c>
      <c r="I230">
        <v>0</v>
      </c>
      <c r="J230">
        <v>0</v>
      </c>
      <c r="K230">
        <v>0</v>
      </c>
      <c r="L230">
        <v>1</v>
      </c>
      <c r="M230" t="s">
        <v>11</v>
      </c>
      <c r="N230">
        <v>1</v>
      </c>
      <c r="O230">
        <v>3</v>
      </c>
      <c r="P230">
        <v>0</v>
      </c>
      <c r="Q230">
        <v>0</v>
      </c>
      <c r="R230">
        <v>1</v>
      </c>
      <c r="S230">
        <v>0</v>
      </c>
      <c r="T230" t="s">
        <v>11</v>
      </c>
      <c r="U230">
        <v>8</v>
      </c>
      <c r="V230">
        <v>15</v>
      </c>
      <c r="W230">
        <v>2</v>
      </c>
      <c r="X230">
        <v>1</v>
      </c>
      <c r="Y230">
        <v>3</v>
      </c>
      <c r="Z230">
        <v>1</v>
      </c>
      <c r="AA230" t="s">
        <v>11</v>
      </c>
      <c r="AB230">
        <v>24</v>
      </c>
      <c r="AC230">
        <f t="shared" si="105"/>
        <v>254.31</v>
      </c>
      <c r="AD230">
        <f t="shared" si="106"/>
        <v>2508.6600000000003</v>
      </c>
      <c r="AE230">
        <f t="shared" si="107"/>
        <v>596.33000000000004</v>
      </c>
      <c r="AF230">
        <f t="shared" si="108"/>
        <v>63.457000000000001</v>
      </c>
      <c r="AG230">
        <f t="shared" si="109"/>
        <v>195.35</v>
      </c>
      <c r="AH230">
        <f t="shared" si="110"/>
        <v>175.70999999999998</v>
      </c>
      <c r="AI230">
        <f t="shared" si="101"/>
        <v>8</v>
      </c>
      <c r="AJ230">
        <f t="shared" si="102"/>
        <v>5.9792877472435472E-3</v>
      </c>
      <c r="AK230">
        <f t="shared" si="95"/>
        <v>3.3538477017758623E-3</v>
      </c>
      <c r="AL230">
        <f t="shared" si="96"/>
        <v>1.5758702743590147E-2</v>
      </c>
      <c r="AM230">
        <f t="shared" si="103"/>
        <v>3</v>
      </c>
      <c r="AN230">
        <f t="shared" si="104"/>
        <v>1</v>
      </c>
      <c r="BX230">
        <f t="shared" si="99"/>
        <v>1</v>
      </c>
      <c r="BY230">
        <v>2508.6600000000003</v>
      </c>
      <c r="BZ230">
        <f t="shared" si="100"/>
        <v>3.9861918314956985E-4</v>
      </c>
    </row>
    <row r="231" spans="1:78" x14ac:dyDescent="0.25">
      <c r="A231" t="s">
        <v>235</v>
      </c>
      <c r="B231">
        <v>30</v>
      </c>
      <c r="C231">
        <v>7.4992999999999999</v>
      </c>
      <c r="D231" s="1">
        <v>3.1190000000000001E-6</v>
      </c>
      <c r="E231">
        <v>240</v>
      </c>
      <c r="G231">
        <v>0</v>
      </c>
      <c r="H231">
        <v>5</v>
      </c>
      <c r="I231">
        <v>0</v>
      </c>
      <c r="J231">
        <v>0</v>
      </c>
      <c r="K231">
        <v>1</v>
      </c>
      <c r="L231">
        <v>0</v>
      </c>
      <c r="M231" t="s">
        <v>11</v>
      </c>
      <c r="N231">
        <v>0</v>
      </c>
      <c r="O231">
        <v>2</v>
      </c>
      <c r="P231">
        <v>0</v>
      </c>
      <c r="Q231">
        <v>0</v>
      </c>
      <c r="R231">
        <v>1</v>
      </c>
      <c r="S231">
        <v>1</v>
      </c>
      <c r="T231" t="s">
        <v>11</v>
      </c>
      <c r="U231">
        <v>3</v>
      </c>
      <c r="V231">
        <v>16</v>
      </c>
      <c r="W231">
        <v>4</v>
      </c>
      <c r="X231">
        <v>0</v>
      </c>
      <c r="Y231">
        <v>2</v>
      </c>
      <c r="Z231">
        <v>2</v>
      </c>
      <c r="AA231" t="s">
        <v>11</v>
      </c>
      <c r="AB231">
        <v>25</v>
      </c>
      <c r="AC231">
        <f t="shared" si="105"/>
        <v>252.875</v>
      </c>
      <c r="AD231">
        <f t="shared" si="106"/>
        <v>2491.4250000000002</v>
      </c>
      <c r="AE231">
        <f t="shared" si="107"/>
        <v>592.33000000000004</v>
      </c>
      <c r="AF231">
        <f t="shared" si="108"/>
        <v>63.292000000000002</v>
      </c>
      <c r="AG231">
        <f t="shared" si="109"/>
        <v>196.125</v>
      </c>
      <c r="AH231">
        <f t="shared" si="110"/>
        <v>176.42</v>
      </c>
      <c r="AI231">
        <f t="shared" si="101"/>
        <v>3</v>
      </c>
      <c r="AJ231">
        <f t="shared" si="102"/>
        <v>6.4220275545119757E-3</v>
      </c>
      <c r="AK231">
        <f t="shared" si="95"/>
        <v>6.7529924197660086E-3</v>
      </c>
      <c r="AL231">
        <f t="shared" si="96"/>
        <v>0</v>
      </c>
      <c r="AM231">
        <f t="shared" si="103"/>
        <v>2</v>
      </c>
      <c r="AN231">
        <f t="shared" si="104"/>
        <v>2</v>
      </c>
      <c r="BX231">
        <f t="shared" si="99"/>
        <v>4.333333333333333</v>
      </c>
      <c r="BY231">
        <v>2491.4250000000002</v>
      </c>
      <c r="BZ231">
        <f t="shared" si="100"/>
        <v>1.7392991293469933E-3</v>
      </c>
    </row>
    <row r="232" spans="1:78" x14ac:dyDescent="0.25">
      <c r="A232" t="s">
        <v>236</v>
      </c>
      <c r="B232">
        <v>30.9</v>
      </c>
      <c r="C232">
        <v>7.5206999999999997</v>
      </c>
      <c r="D232" s="1">
        <v>3.4769999999999999E-6</v>
      </c>
      <c r="E232">
        <v>240</v>
      </c>
      <c r="G232">
        <v>1</v>
      </c>
      <c r="H232">
        <v>1</v>
      </c>
      <c r="I232">
        <v>0</v>
      </c>
      <c r="J232">
        <v>0</v>
      </c>
      <c r="K232">
        <v>0</v>
      </c>
      <c r="L232">
        <v>0</v>
      </c>
      <c r="M232" t="s">
        <v>11</v>
      </c>
      <c r="N232">
        <v>2</v>
      </c>
      <c r="O232">
        <v>2</v>
      </c>
      <c r="P232">
        <v>0</v>
      </c>
      <c r="Q232">
        <v>1</v>
      </c>
      <c r="R232">
        <v>0</v>
      </c>
      <c r="S232">
        <v>1</v>
      </c>
      <c r="T232" t="s">
        <v>11</v>
      </c>
      <c r="U232">
        <v>3</v>
      </c>
      <c r="V232">
        <v>7</v>
      </c>
      <c r="W232">
        <v>3</v>
      </c>
      <c r="X232">
        <v>2</v>
      </c>
      <c r="Y232">
        <v>3</v>
      </c>
      <c r="Z232">
        <v>1</v>
      </c>
      <c r="AA232" t="s">
        <v>11</v>
      </c>
      <c r="AB232">
        <v>26</v>
      </c>
      <c r="AC232">
        <f t="shared" si="105"/>
        <v>251.44</v>
      </c>
      <c r="AD232">
        <f t="shared" si="106"/>
        <v>2474.19</v>
      </c>
      <c r="AE232">
        <f t="shared" si="107"/>
        <v>588.33000000000004</v>
      </c>
      <c r="AF232">
        <f t="shared" si="108"/>
        <v>63.127000000000002</v>
      </c>
      <c r="AG232">
        <f t="shared" si="109"/>
        <v>196.9</v>
      </c>
      <c r="AH232">
        <f t="shared" si="110"/>
        <v>177.13</v>
      </c>
      <c r="AI232">
        <f t="shared" si="101"/>
        <v>3</v>
      </c>
      <c r="AJ232">
        <f t="shared" si="102"/>
        <v>2.8292087511468398E-3</v>
      </c>
      <c r="AK232">
        <f t="shared" si="95"/>
        <v>5.099179032175819E-3</v>
      </c>
      <c r="AL232">
        <f t="shared" si="96"/>
        <v>3.168216452548038E-2</v>
      </c>
      <c r="AM232">
        <f t="shared" si="103"/>
        <v>3</v>
      </c>
      <c r="AN232">
        <f t="shared" si="104"/>
        <v>1</v>
      </c>
      <c r="BX232">
        <f t="shared" si="99"/>
        <v>0.33333333333333337</v>
      </c>
      <c r="BY232">
        <v>2474.19</v>
      </c>
      <c r="BZ232">
        <f t="shared" si="100"/>
        <v>1.3472422624508763E-4</v>
      </c>
    </row>
    <row r="233" spans="1:78" x14ac:dyDescent="0.25">
      <c r="A233" t="s">
        <v>237</v>
      </c>
      <c r="B233">
        <v>30.9</v>
      </c>
      <c r="C233">
        <v>7.5385999999999997</v>
      </c>
      <c r="D233" s="1">
        <v>3.4860000000000002E-6</v>
      </c>
      <c r="E233">
        <v>240</v>
      </c>
      <c r="G233">
        <v>1</v>
      </c>
      <c r="H233">
        <v>1</v>
      </c>
      <c r="I233">
        <v>0</v>
      </c>
      <c r="J233">
        <v>0</v>
      </c>
      <c r="K233">
        <v>0</v>
      </c>
      <c r="L233">
        <v>0</v>
      </c>
      <c r="M233" t="s">
        <v>11</v>
      </c>
      <c r="N233">
        <v>0</v>
      </c>
      <c r="O233">
        <v>3</v>
      </c>
      <c r="P233">
        <v>0</v>
      </c>
      <c r="Q233">
        <v>2</v>
      </c>
      <c r="R233">
        <v>0</v>
      </c>
      <c r="S233">
        <v>0</v>
      </c>
      <c r="T233" t="s">
        <v>11</v>
      </c>
      <c r="U233">
        <v>5</v>
      </c>
      <c r="V233">
        <v>15</v>
      </c>
      <c r="W233">
        <v>4</v>
      </c>
      <c r="X233">
        <v>5</v>
      </c>
      <c r="Y233">
        <v>1</v>
      </c>
      <c r="Z233">
        <v>1</v>
      </c>
      <c r="AA233" t="s">
        <v>11</v>
      </c>
      <c r="AB233">
        <v>27</v>
      </c>
      <c r="AC233">
        <f t="shared" si="105"/>
        <v>250.005</v>
      </c>
      <c r="AD233">
        <f t="shared" si="106"/>
        <v>2456.9550000000004</v>
      </c>
      <c r="AE233">
        <f t="shared" si="107"/>
        <v>584.33000000000004</v>
      </c>
      <c r="AF233">
        <f t="shared" si="108"/>
        <v>62.962000000000003</v>
      </c>
      <c r="AG233">
        <f t="shared" si="109"/>
        <v>197.67500000000001</v>
      </c>
      <c r="AH233">
        <f t="shared" si="110"/>
        <v>177.83999999999997</v>
      </c>
      <c r="AI233">
        <f t="shared" si="101"/>
        <v>5</v>
      </c>
      <c r="AJ233">
        <f t="shared" si="102"/>
        <v>6.1051179203526311E-3</v>
      </c>
      <c r="AK233">
        <f t="shared" si="95"/>
        <v>6.8454469221159268E-3</v>
      </c>
      <c r="AL233">
        <f t="shared" si="96"/>
        <v>7.9412979257329819E-2</v>
      </c>
      <c r="AM233">
        <f t="shared" si="103"/>
        <v>1</v>
      </c>
      <c r="AN233">
        <f t="shared" si="104"/>
        <v>1</v>
      </c>
      <c r="BX233">
        <f t="shared" si="99"/>
        <v>0</v>
      </c>
      <c r="BY233">
        <v>2456.9550000000004</v>
      </c>
      <c r="BZ233">
        <f t="shared" si="100"/>
        <v>0</v>
      </c>
    </row>
    <row r="234" spans="1:78" x14ac:dyDescent="0.25">
      <c r="A234" t="s">
        <v>238</v>
      </c>
      <c r="B234">
        <v>30.9</v>
      </c>
      <c r="C234">
        <v>7.5602999999999998</v>
      </c>
      <c r="D234" s="1">
        <v>3.501E-6</v>
      </c>
      <c r="E234">
        <v>240</v>
      </c>
      <c r="G234">
        <v>1</v>
      </c>
      <c r="H234">
        <v>3</v>
      </c>
      <c r="I234">
        <v>0</v>
      </c>
      <c r="J234">
        <v>0</v>
      </c>
      <c r="K234">
        <v>2</v>
      </c>
      <c r="L234">
        <v>0</v>
      </c>
      <c r="M234" t="s">
        <v>11</v>
      </c>
      <c r="N234">
        <v>3</v>
      </c>
      <c r="O234">
        <v>4</v>
      </c>
      <c r="P234">
        <v>1</v>
      </c>
      <c r="Q234">
        <v>1</v>
      </c>
      <c r="R234">
        <v>0</v>
      </c>
      <c r="S234">
        <v>0</v>
      </c>
      <c r="T234" t="s">
        <v>11</v>
      </c>
      <c r="U234">
        <v>9</v>
      </c>
      <c r="V234">
        <v>23</v>
      </c>
      <c r="W234">
        <v>5</v>
      </c>
      <c r="X234">
        <v>0</v>
      </c>
      <c r="Y234">
        <v>3.5</v>
      </c>
      <c r="Z234">
        <v>0</v>
      </c>
      <c r="AA234" t="s">
        <v>11</v>
      </c>
      <c r="AB234">
        <v>28</v>
      </c>
      <c r="AC234">
        <f t="shared" si="105"/>
        <v>248.57</v>
      </c>
      <c r="AD234">
        <f t="shared" si="106"/>
        <v>2439.7200000000003</v>
      </c>
      <c r="AE234">
        <f t="shared" si="107"/>
        <v>580.33000000000004</v>
      </c>
      <c r="AF234">
        <f t="shared" si="108"/>
        <v>62.797000000000004</v>
      </c>
      <c r="AG234">
        <f t="shared" si="109"/>
        <v>198.45</v>
      </c>
      <c r="AH234">
        <f t="shared" si="110"/>
        <v>178.54999999999998</v>
      </c>
      <c r="AI234">
        <f t="shared" si="101"/>
        <v>9</v>
      </c>
      <c r="AJ234">
        <f t="shared" si="102"/>
        <v>9.4273113308084525E-3</v>
      </c>
      <c r="AK234">
        <f t="shared" si="95"/>
        <v>8.6157875691416953E-3</v>
      </c>
      <c r="AL234">
        <f t="shared" si="96"/>
        <v>0</v>
      </c>
      <c r="AM234">
        <f t="shared" si="103"/>
        <v>3.5</v>
      </c>
      <c r="AN234">
        <f t="shared" si="104"/>
        <v>0</v>
      </c>
      <c r="BX234">
        <f t="shared" si="99"/>
        <v>1.6666666666666667</v>
      </c>
      <c r="BY234">
        <v>2439.7200000000003</v>
      </c>
      <c r="BZ234">
        <f t="shared" si="100"/>
        <v>6.831385022324966E-4</v>
      </c>
    </row>
    <row r="235" spans="1:78" x14ac:dyDescent="0.25">
      <c r="A235" t="s">
        <v>239</v>
      </c>
      <c r="B235">
        <v>30.9</v>
      </c>
      <c r="C235">
        <v>7.5788000000000002</v>
      </c>
      <c r="D235" s="1">
        <v>3.2669999999999998E-6</v>
      </c>
      <c r="E235">
        <v>240</v>
      </c>
      <c r="G235">
        <v>0</v>
      </c>
      <c r="H235">
        <v>1</v>
      </c>
      <c r="I235">
        <v>0</v>
      </c>
      <c r="J235">
        <v>0</v>
      </c>
      <c r="K235">
        <v>1</v>
      </c>
      <c r="L235">
        <v>0</v>
      </c>
      <c r="M235" t="s">
        <v>11</v>
      </c>
      <c r="N235">
        <v>1</v>
      </c>
      <c r="O235">
        <v>5</v>
      </c>
      <c r="P235">
        <v>0</v>
      </c>
      <c r="Q235">
        <v>0</v>
      </c>
      <c r="R235">
        <v>0</v>
      </c>
      <c r="S235">
        <v>0</v>
      </c>
      <c r="T235" t="s">
        <v>11</v>
      </c>
      <c r="U235">
        <v>5</v>
      </c>
      <c r="V235">
        <v>23</v>
      </c>
      <c r="W235">
        <v>2</v>
      </c>
      <c r="X235">
        <v>4</v>
      </c>
      <c r="Y235">
        <v>2</v>
      </c>
      <c r="Z235">
        <v>0</v>
      </c>
      <c r="AA235" t="s">
        <v>11</v>
      </c>
      <c r="AB235">
        <v>29</v>
      </c>
      <c r="AC235">
        <f t="shared" si="105"/>
        <v>247.13499999999999</v>
      </c>
      <c r="AD235">
        <f t="shared" si="106"/>
        <v>2422.4850000000001</v>
      </c>
      <c r="AE235">
        <f t="shared" si="107"/>
        <v>576.33000000000004</v>
      </c>
      <c r="AF235">
        <f t="shared" si="108"/>
        <v>62.632000000000005</v>
      </c>
      <c r="AG235">
        <f t="shared" si="109"/>
        <v>199.22499999999999</v>
      </c>
      <c r="AH235">
        <f t="shared" si="110"/>
        <v>179.26</v>
      </c>
      <c r="AI235">
        <f t="shared" si="101"/>
        <v>5</v>
      </c>
      <c r="AJ235">
        <f t="shared" si="102"/>
        <v>9.4943828341558355E-3</v>
      </c>
      <c r="AK235">
        <f t="shared" si="95"/>
        <v>3.4702340672878385E-3</v>
      </c>
      <c r="AL235">
        <f t="shared" si="96"/>
        <v>6.3865116873163874E-2</v>
      </c>
      <c r="AM235">
        <f t="shared" si="103"/>
        <v>2</v>
      </c>
      <c r="AN235">
        <f t="shared" si="104"/>
        <v>0</v>
      </c>
      <c r="BX235">
        <f t="shared" si="99"/>
        <v>-0.66666666666666674</v>
      </c>
      <c r="BY235">
        <v>2422.4850000000001</v>
      </c>
      <c r="BZ235">
        <f t="shared" si="100"/>
        <v>-2.7519950243929959E-4</v>
      </c>
    </row>
    <row r="236" spans="1:78" x14ac:dyDescent="0.25">
      <c r="A236" t="s">
        <v>240</v>
      </c>
      <c r="B236">
        <v>30.9</v>
      </c>
      <c r="C236">
        <v>7.5993000000000004</v>
      </c>
      <c r="D236" s="1">
        <v>2.8590000000000001E-6</v>
      </c>
      <c r="E236">
        <v>240</v>
      </c>
      <c r="G236">
        <v>3</v>
      </c>
      <c r="H236">
        <v>1</v>
      </c>
      <c r="I236">
        <v>2</v>
      </c>
      <c r="J236">
        <v>0</v>
      </c>
      <c r="K236">
        <v>1</v>
      </c>
      <c r="L236">
        <v>1</v>
      </c>
      <c r="M236" t="s">
        <v>11</v>
      </c>
      <c r="N236">
        <v>2</v>
      </c>
      <c r="O236">
        <v>2</v>
      </c>
      <c r="P236">
        <v>0</v>
      </c>
      <c r="Q236">
        <v>0</v>
      </c>
      <c r="R236">
        <v>0</v>
      </c>
      <c r="S236">
        <v>1</v>
      </c>
      <c r="T236" t="s">
        <v>11</v>
      </c>
      <c r="U236">
        <v>9</v>
      </c>
      <c r="V236">
        <v>21.5</v>
      </c>
      <c r="W236">
        <v>5</v>
      </c>
      <c r="X236">
        <v>0</v>
      </c>
      <c r="Y236">
        <v>1</v>
      </c>
      <c r="Z236">
        <v>3</v>
      </c>
      <c r="AA236" t="s">
        <v>11</v>
      </c>
      <c r="AB236">
        <v>30</v>
      </c>
      <c r="AC236">
        <f t="shared" si="105"/>
        <v>245.7</v>
      </c>
      <c r="AD236">
        <f t="shared" si="106"/>
        <v>2405.25</v>
      </c>
      <c r="AE236">
        <f t="shared" si="107"/>
        <v>572.33000000000004</v>
      </c>
      <c r="AF236">
        <f t="shared" si="108"/>
        <v>62.466999999999999</v>
      </c>
      <c r="AG236">
        <f t="shared" si="109"/>
        <v>200</v>
      </c>
      <c r="AH236">
        <f t="shared" si="110"/>
        <v>179.96999999999997</v>
      </c>
      <c r="AI236">
        <f t="shared" si="101"/>
        <v>9</v>
      </c>
      <c r="AJ236">
        <f t="shared" si="102"/>
        <v>8.9387797526244671E-3</v>
      </c>
      <c r="AK236">
        <f t="shared" si="95"/>
        <v>8.7362186151346242E-3</v>
      </c>
      <c r="AL236">
        <f t="shared" si="96"/>
        <v>0</v>
      </c>
      <c r="AM236">
        <f t="shared" si="103"/>
        <v>1</v>
      </c>
      <c r="AN236">
        <f t="shared" si="104"/>
        <v>3</v>
      </c>
      <c r="BX236">
        <f t="shared" si="99"/>
        <v>0.33333333333333337</v>
      </c>
      <c r="BY236">
        <v>2405.25</v>
      </c>
      <c r="BZ236">
        <f t="shared" si="100"/>
        <v>1.3858573259882897E-4</v>
      </c>
    </row>
    <row r="237" spans="1:78" x14ac:dyDescent="0.25">
      <c r="A237" t="s">
        <v>241</v>
      </c>
      <c r="B237">
        <v>30.9</v>
      </c>
      <c r="C237">
        <v>7.6208999999999998</v>
      </c>
      <c r="D237" s="1">
        <v>2.756E-6</v>
      </c>
      <c r="E237">
        <v>240</v>
      </c>
      <c r="G237">
        <v>1</v>
      </c>
      <c r="H237">
        <v>1</v>
      </c>
      <c r="I237">
        <v>1</v>
      </c>
      <c r="J237">
        <v>0</v>
      </c>
      <c r="K237">
        <v>0</v>
      </c>
      <c r="L237">
        <v>0</v>
      </c>
      <c r="M237" t="s">
        <v>11</v>
      </c>
      <c r="N237">
        <v>1</v>
      </c>
      <c r="O237">
        <v>8</v>
      </c>
      <c r="P237">
        <v>1</v>
      </c>
      <c r="Q237">
        <v>-0.5</v>
      </c>
      <c r="R237">
        <v>-0.5</v>
      </c>
      <c r="S237">
        <v>1</v>
      </c>
      <c r="T237" t="s">
        <v>11</v>
      </c>
      <c r="U237">
        <v>7</v>
      </c>
      <c r="V237">
        <v>20</v>
      </c>
      <c r="W237">
        <v>3</v>
      </c>
      <c r="X237">
        <v>3.5</v>
      </c>
      <c r="Y237">
        <v>0.5</v>
      </c>
      <c r="Z237">
        <v>4</v>
      </c>
      <c r="AA237" t="s">
        <v>11</v>
      </c>
      <c r="AB237">
        <v>31</v>
      </c>
      <c r="AC237">
        <f t="shared" si="105"/>
        <v>244.26499999999999</v>
      </c>
      <c r="AD237">
        <f t="shared" si="106"/>
        <v>2388.0150000000003</v>
      </c>
      <c r="AE237">
        <f t="shared" si="107"/>
        <v>568.33000000000004</v>
      </c>
      <c r="AF237">
        <f t="shared" si="108"/>
        <v>62.302</v>
      </c>
      <c r="AG237">
        <f t="shared" si="109"/>
        <v>200.77500000000001</v>
      </c>
      <c r="AH237">
        <f t="shared" si="110"/>
        <v>180.67999999999998</v>
      </c>
      <c r="AI237">
        <f t="shared" si="101"/>
        <v>7</v>
      </c>
      <c r="AJ237">
        <f t="shared" si="102"/>
        <v>8.3751567724658343E-3</v>
      </c>
      <c r="AK237">
        <f t="shared" si="95"/>
        <v>5.2786233350342231E-3</v>
      </c>
      <c r="AL237">
        <f t="shared" si="96"/>
        <v>5.6177971814709002E-2</v>
      </c>
      <c r="AM237">
        <f t="shared" si="103"/>
        <v>0.5</v>
      </c>
      <c r="AN237">
        <f t="shared" si="104"/>
        <v>4</v>
      </c>
      <c r="BX237">
        <f t="shared" si="99"/>
        <v>-1.6666666666666665</v>
      </c>
      <c r="BY237">
        <v>2388.0150000000003</v>
      </c>
      <c r="BZ237">
        <f t="shared" si="100"/>
        <v>-6.9792973103881934E-4</v>
      </c>
    </row>
    <row r="238" spans="1:78" x14ac:dyDescent="0.25">
      <c r="A238" t="s">
        <v>242</v>
      </c>
      <c r="B238">
        <v>30</v>
      </c>
      <c r="C238">
        <v>7.6398000000000001</v>
      </c>
      <c r="D238" s="1">
        <v>3.467E-6</v>
      </c>
      <c r="E238">
        <v>240</v>
      </c>
      <c r="G238">
        <v>0</v>
      </c>
      <c r="H238">
        <v>2</v>
      </c>
      <c r="I238">
        <v>0</v>
      </c>
      <c r="J238">
        <v>0</v>
      </c>
      <c r="K238">
        <v>0</v>
      </c>
      <c r="L238">
        <v>0</v>
      </c>
      <c r="M238" t="s">
        <v>11</v>
      </c>
      <c r="N238">
        <v>3</v>
      </c>
      <c r="O238">
        <v>0</v>
      </c>
      <c r="P238">
        <v>1</v>
      </c>
      <c r="Q238">
        <v>0</v>
      </c>
      <c r="R238">
        <v>0</v>
      </c>
      <c r="S238">
        <v>0</v>
      </c>
      <c r="T238" t="s">
        <v>11</v>
      </c>
      <c r="U238">
        <v>8</v>
      </c>
      <c r="V238">
        <v>15</v>
      </c>
      <c r="W238">
        <v>4</v>
      </c>
      <c r="X238">
        <v>2</v>
      </c>
      <c r="Y238">
        <v>3</v>
      </c>
      <c r="Z238">
        <v>1</v>
      </c>
      <c r="AA238" t="s">
        <v>11</v>
      </c>
      <c r="AB238">
        <v>32</v>
      </c>
      <c r="AC238">
        <f t="shared" si="105"/>
        <v>242.82999999999998</v>
      </c>
      <c r="AD238">
        <f t="shared" si="106"/>
        <v>2370.7800000000002</v>
      </c>
      <c r="AE238">
        <f t="shared" si="107"/>
        <v>564.33000000000004</v>
      </c>
      <c r="AF238">
        <f t="shared" si="108"/>
        <v>62.137</v>
      </c>
      <c r="AG238">
        <f t="shared" si="109"/>
        <v>201.55</v>
      </c>
      <c r="AH238">
        <f t="shared" si="110"/>
        <v>181.39</v>
      </c>
      <c r="AI238">
        <f t="shared" si="101"/>
        <v>8</v>
      </c>
      <c r="AJ238">
        <f t="shared" si="102"/>
        <v>6.3270316098499226E-3</v>
      </c>
      <c r="AK238">
        <f t="shared" si="95"/>
        <v>7.088051317491538E-3</v>
      </c>
      <c r="AL238">
        <f t="shared" si="96"/>
        <v>3.218694175772889E-2</v>
      </c>
      <c r="AM238">
        <f t="shared" si="103"/>
        <v>3</v>
      </c>
      <c r="AN238">
        <f t="shared" si="104"/>
        <v>1</v>
      </c>
      <c r="BX238">
        <f t="shared" si="99"/>
        <v>2</v>
      </c>
      <c r="BY238">
        <v>2370.7800000000002</v>
      </c>
      <c r="BZ238">
        <f t="shared" si="100"/>
        <v>8.4360421464665632E-4</v>
      </c>
    </row>
    <row r="239" spans="1:78" x14ac:dyDescent="0.25">
      <c r="A239" t="s">
        <v>243</v>
      </c>
      <c r="B239">
        <v>30.9</v>
      </c>
      <c r="C239">
        <v>7.6599000000000004</v>
      </c>
      <c r="D239" s="1">
        <v>3.4690000000000002E-6</v>
      </c>
      <c r="E239">
        <v>240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0</v>
      </c>
      <c r="M239" t="s">
        <v>11</v>
      </c>
      <c r="N239">
        <v>2</v>
      </c>
      <c r="O239">
        <v>5</v>
      </c>
      <c r="P239">
        <v>1</v>
      </c>
      <c r="Q239">
        <v>0</v>
      </c>
      <c r="R239">
        <v>0</v>
      </c>
      <c r="S239">
        <v>0</v>
      </c>
      <c r="T239" t="s">
        <v>11</v>
      </c>
      <c r="U239">
        <v>5.5</v>
      </c>
      <c r="V239">
        <v>18</v>
      </c>
      <c r="W239">
        <v>5</v>
      </c>
      <c r="X239">
        <v>1</v>
      </c>
      <c r="Y239">
        <v>4</v>
      </c>
      <c r="Z239">
        <v>-0.5</v>
      </c>
      <c r="AA239" t="s">
        <v>11</v>
      </c>
      <c r="AB239">
        <v>33</v>
      </c>
      <c r="AC239">
        <f t="shared" si="105"/>
        <v>241.39499999999998</v>
      </c>
      <c r="AD239">
        <f t="shared" si="106"/>
        <v>2353.5450000000001</v>
      </c>
      <c r="AE239">
        <f t="shared" si="107"/>
        <v>560.33000000000004</v>
      </c>
      <c r="AF239">
        <f t="shared" si="108"/>
        <v>61.972000000000001</v>
      </c>
      <c r="AG239">
        <f t="shared" si="109"/>
        <v>202.32499999999999</v>
      </c>
      <c r="AH239">
        <f t="shared" si="110"/>
        <v>182.1</v>
      </c>
      <c r="AI239">
        <f t="shared" si="101"/>
        <v>5.5</v>
      </c>
      <c r="AJ239">
        <f t="shared" si="102"/>
        <v>7.6480373224221332E-3</v>
      </c>
      <c r="AK239">
        <f t="shared" si="95"/>
        <v>8.9233130476683385E-3</v>
      </c>
      <c r="AL239">
        <f t="shared" si="96"/>
        <v>1.6136319628219195E-2</v>
      </c>
      <c r="AM239">
        <f t="shared" si="103"/>
        <v>4</v>
      </c>
      <c r="AN239">
        <f t="shared" si="104"/>
        <v>-0.5</v>
      </c>
      <c r="BX239">
        <f t="shared" si="99"/>
        <v>-0.66666666666666674</v>
      </c>
      <c r="BY239">
        <v>2353.5450000000001</v>
      </c>
      <c r="BZ239">
        <f t="shared" si="100"/>
        <v>-2.8326064157119013E-4</v>
      </c>
    </row>
    <row r="240" spans="1:78" x14ac:dyDescent="0.25">
      <c r="A240" t="s">
        <v>244</v>
      </c>
      <c r="B240">
        <v>30.9</v>
      </c>
      <c r="C240">
        <v>7.6792999999999996</v>
      </c>
      <c r="D240" s="1">
        <v>3.4690000000000002E-6</v>
      </c>
      <c r="E240">
        <v>240</v>
      </c>
      <c r="G240">
        <v>0</v>
      </c>
      <c r="H240">
        <v>2</v>
      </c>
      <c r="I240">
        <v>0</v>
      </c>
      <c r="J240">
        <v>0</v>
      </c>
      <c r="K240">
        <v>0</v>
      </c>
      <c r="L240">
        <v>0</v>
      </c>
      <c r="M240" t="s">
        <v>11</v>
      </c>
      <c r="N240">
        <v>3</v>
      </c>
      <c r="O240">
        <v>4</v>
      </c>
      <c r="P240">
        <v>1</v>
      </c>
      <c r="Q240">
        <v>0</v>
      </c>
      <c r="R240">
        <v>1</v>
      </c>
      <c r="S240">
        <v>0</v>
      </c>
      <c r="T240" t="s">
        <v>11</v>
      </c>
      <c r="U240">
        <v>7</v>
      </c>
      <c r="V240">
        <v>16</v>
      </c>
      <c r="W240">
        <v>3.5</v>
      </c>
      <c r="X240">
        <v>2</v>
      </c>
      <c r="Y240">
        <v>3</v>
      </c>
      <c r="Z240">
        <v>2</v>
      </c>
      <c r="AA240" t="s">
        <v>11</v>
      </c>
      <c r="AB240">
        <v>34</v>
      </c>
      <c r="AC240">
        <f t="shared" si="105"/>
        <v>239.96</v>
      </c>
      <c r="AD240">
        <f t="shared" si="106"/>
        <v>2336.3100000000004</v>
      </c>
      <c r="AE240">
        <f t="shared" si="107"/>
        <v>556.33000000000004</v>
      </c>
      <c r="AF240">
        <f t="shared" si="108"/>
        <v>61.807000000000002</v>
      </c>
      <c r="AG240">
        <f t="shared" si="109"/>
        <v>203.1</v>
      </c>
      <c r="AH240">
        <f t="shared" si="110"/>
        <v>182.81</v>
      </c>
      <c r="AI240">
        <f t="shared" si="101"/>
        <v>7</v>
      </c>
      <c r="AJ240">
        <f t="shared" si="102"/>
        <v>6.8484062474585983E-3</v>
      </c>
      <c r="AK240">
        <f t="shared" si="95"/>
        <v>6.2912300253446692E-3</v>
      </c>
      <c r="AL240">
        <f t="shared" si="96"/>
        <v>3.2358794311323956E-2</v>
      </c>
      <c r="AM240">
        <f t="shared" si="103"/>
        <v>3</v>
      </c>
      <c r="AN240">
        <f t="shared" si="104"/>
        <v>2</v>
      </c>
      <c r="BX240">
        <f t="shared" si="99"/>
        <v>0.66666666666666674</v>
      </c>
      <c r="BY240">
        <v>2336.3100000000004</v>
      </c>
      <c r="BZ240">
        <f t="shared" si="100"/>
        <v>2.8535026031077497E-4</v>
      </c>
    </row>
    <row r="241" spans="1:78" x14ac:dyDescent="0.25">
      <c r="A241" t="s">
        <v>245</v>
      </c>
      <c r="B241">
        <v>30.9</v>
      </c>
      <c r="C241">
        <v>7.6978999999999997</v>
      </c>
      <c r="D241" s="1">
        <v>3.4659999999999999E-6</v>
      </c>
      <c r="E241">
        <v>240</v>
      </c>
      <c r="G241">
        <v>1</v>
      </c>
      <c r="H241">
        <v>0</v>
      </c>
      <c r="I241">
        <v>0</v>
      </c>
      <c r="J241">
        <v>0</v>
      </c>
      <c r="K241">
        <v>2</v>
      </c>
      <c r="L241">
        <v>0</v>
      </c>
      <c r="M241" t="s">
        <v>11</v>
      </c>
      <c r="N241">
        <v>0</v>
      </c>
      <c r="O241">
        <v>2</v>
      </c>
      <c r="P241">
        <v>0</v>
      </c>
      <c r="Q241">
        <v>1</v>
      </c>
      <c r="R241">
        <v>1</v>
      </c>
      <c r="S241">
        <v>0</v>
      </c>
      <c r="T241" t="s">
        <v>11</v>
      </c>
      <c r="U241">
        <v>5</v>
      </c>
      <c r="V241">
        <v>9</v>
      </c>
      <c r="W241">
        <v>4</v>
      </c>
      <c r="X241">
        <v>4</v>
      </c>
      <c r="Y241">
        <v>5</v>
      </c>
      <c r="Z241">
        <v>1</v>
      </c>
      <c r="AA241" t="s">
        <v>11</v>
      </c>
      <c r="AB241">
        <v>35</v>
      </c>
      <c r="AC241">
        <f t="shared" si="105"/>
        <v>238.52500000000001</v>
      </c>
      <c r="AD241">
        <f t="shared" si="106"/>
        <v>2319.0750000000003</v>
      </c>
      <c r="AE241">
        <f t="shared" si="107"/>
        <v>552.33000000000004</v>
      </c>
      <c r="AF241">
        <f t="shared" si="108"/>
        <v>61.642000000000003</v>
      </c>
      <c r="AG241">
        <f t="shared" si="109"/>
        <v>203.875</v>
      </c>
      <c r="AH241">
        <f t="shared" si="110"/>
        <v>183.51999999999998</v>
      </c>
      <c r="AI241">
        <f t="shared" si="101"/>
        <v>5</v>
      </c>
      <c r="AJ241">
        <f t="shared" si="102"/>
        <v>3.8808576695449691E-3</v>
      </c>
      <c r="AK241">
        <f t="shared" si="95"/>
        <v>7.2420473267792796E-3</v>
      </c>
      <c r="AL241">
        <f t="shared" si="96"/>
        <v>6.4890821193342205E-2</v>
      </c>
      <c r="AM241">
        <f t="shared" si="103"/>
        <v>5</v>
      </c>
      <c r="AN241">
        <f t="shared" si="104"/>
        <v>1</v>
      </c>
      <c r="BX241">
        <f t="shared" si="99"/>
        <v>-0.66666666666666663</v>
      </c>
      <c r="BY241">
        <v>2319.0750000000003</v>
      </c>
      <c r="BZ241">
        <f t="shared" si="100"/>
        <v>-2.874709384848125E-4</v>
      </c>
    </row>
    <row r="242" spans="1:78" x14ac:dyDescent="0.25">
      <c r="A242" t="s">
        <v>246</v>
      </c>
      <c r="B242">
        <v>30</v>
      </c>
      <c r="C242">
        <v>7.7203999999999997</v>
      </c>
      <c r="D242" s="1">
        <v>3.0290000000000001E-6</v>
      </c>
      <c r="E242">
        <v>240</v>
      </c>
      <c r="G242">
        <v>1</v>
      </c>
      <c r="H242">
        <v>1</v>
      </c>
      <c r="I242">
        <v>0</v>
      </c>
      <c r="J242">
        <v>0</v>
      </c>
      <c r="K242">
        <v>1</v>
      </c>
      <c r="L242">
        <v>0</v>
      </c>
      <c r="M242" t="s">
        <v>11</v>
      </c>
      <c r="N242">
        <v>2</v>
      </c>
      <c r="O242">
        <v>5</v>
      </c>
      <c r="P242">
        <v>0</v>
      </c>
      <c r="Q242">
        <v>0</v>
      </c>
      <c r="R242">
        <v>0</v>
      </c>
      <c r="S242">
        <v>0</v>
      </c>
      <c r="T242" t="s">
        <v>11</v>
      </c>
      <c r="U242">
        <v>9</v>
      </c>
      <c r="V242">
        <v>21</v>
      </c>
      <c r="W242">
        <v>4</v>
      </c>
      <c r="X242">
        <v>0</v>
      </c>
      <c r="Y242">
        <v>4.5</v>
      </c>
      <c r="Z242">
        <v>1.5</v>
      </c>
      <c r="AA242" t="s">
        <v>11</v>
      </c>
      <c r="AB242">
        <v>36</v>
      </c>
      <c r="AC242">
        <f t="shared" si="105"/>
        <v>237.09</v>
      </c>
      <c r="AD242">
        <f t="shared" si="106"/>
        <v>2301.84</v>
      </c>
      <c r="AE242">
        <f t="shared" si="107"/>
        <v>548.33000000000004</v>
      </c>
      <c r="AF242">
        <f t="shared" si="108"/>
        <v>61.477000000000004</v>
      </c>
      <c r="AG242">
        <f t="shared" si="109"/>
        <v>204.65</v>
      </c>
      <c r="AH242">
        <f t="shared" si="110"/>
        <v>184.23</v>
      </c>
      <c r="AI242">
        <f t="shared" si="101"/>
        <v>9</v>
      </c>
      <c r="AJ242">
        <f t="shared" si="102"/>
        <v>9.1231362735898231E-3</v>
      </c>
      <c r="AK242">
        <f t="shared" si="95"/>
        <v>7.294877172505607E-3</v>
      </c>
      <c r="AL242">
        <f t="shared" si="96"/>
        <v>0</v>
      </c>
      <c r="AM242">
        <f t="shared" si="103"/>
        <v>4.5</v>
      </c>
      <c r="AN242">
        <f t="shared" si="104"/>
        <v>1.5</v>
      </c>
      <c r="BX242">
        <f t="shared" si="99"/>
        <v>-0.66666666666666674</v>
      </c>
      <c r="BY242">
        <v>2301.84</v>
      </c>
      <c r="BZ242">
        <f t="shared" si="100"/>
        <v>-2.8962337376475632E-4</v>
      </c>
    </row>
    <row r="243" spans="1:78" x14ac:dyDescent="0.25">
      <c r="A243" t="s">
        <v>247</v>
      </c>
      <c r="B243">
        <v>30.9</v>
      </c>
      <c r="C243">
        <v>7.7407000000000004</v>
      </c>
      <c r="D243" s="1">
        <v>2.9809999999999999E-6</v>
      </c>
      <c r="E243">
        <v>240</v>
      </c>
      <c r="G243">
        <v>0</v>
      </c>
      <c r="H243">
        <v>5</v>
      </c>
      <c r="I243">
        <v>0</v>
      </c>
      <c r="J243">
        <v>0</v>
      </c>
      <c r="K243">
        <v>1</v>
      </c>
      <c r="L243">
        <v>0</v>
      </c>
      <c r="M243" t="s">
        <v>11</v>
      </c>
      <c r="N243">
        <v>0</v>
      </c>
      <c r="O243">
        <v>2</v>
      </c>
      <c r="P243">
        <v>1</v>
      </c>
      <c r="Q243">
        <v>0</v>
      </c>
      <c r="R243">
        <v>1</v>
      </c>
      <c r="S243">
        <v>1</v>
      </c>
      <c r="T243" t="s">
        <v>11</v>
      </c>
      <c r="U243">
        <v>4</v>
      </c>
      <c r="V243">
        <v>22</v>
      </c>
      <c r="W243">
        <v>1</v>
      </c>
      <c r="X243">
        <v>4</v>
      </c>
      <c r="Y243">
        <v>6</v>
      </c>
      <c r="Z243">
        <v>2</v>
      </c>
      <c r="AA243" t="s">
        <v>11</v>
      </c>
      <c r="AB243">
        <v>37</v>
      </c>
      <c r="AC243">
        <f t="shared" si="105"/>
        <v>235.655</v>
      </c>
      <c r="AD243">
        <f t="shared" si="106"/>
        <v>2284.6050000000005</v>
      </c>
      <c r="AE243">
        <f t="shared" si="107"/>
        <v>544.33000000000004</v>
      </c>
      <c r="AF243">
        <f t="shared" si="108"/>
        <v>61.311999999999998</v>
      </c>
      <c r="AG243">
        <f t="shared" si="109"/>
        <v>205.42500000000001</v>
      </c>
      <c r="AH243">
        <f t="shared" si="110"/>
        <v>184.94</v>
      </c>
      <c r="AI243">
        <f t="shared" si="101"/>
        <v>4</v>
      </c>
      <c r="AJ243">
        <f t="shared" si="102"/>
        <v>9.6296734008723597E-3</v>
      </c>
      <c r="AK243">
        <f t="shared" si="95"/>
        <v>1.8371208641816544E-3</v>
      </c>
      <c r="AL243">
        <f t="shared" si="96"/>
        <v>6.5240083507306895E-2</v>
      </c>
      <c r="AM243">
        <f t="shared" si="103"/>
        <v>6</v>
      </c>
      <c r="AN243">
        <f t="shared" si="104"/>
        <v>2</v>
      </c>
      <c r="BX243">
        <f t="shared" si="99"/>
        <v>4.333333333333333</v>
      </c>
      <c r="BY243">
        <v>2284.6050000000005</v>
      </c>
      <c r="BZ243">
        <f t="shared" si="100"/>
        <v>1.8967538516869796E-3</v>
      </c>
    </row>
    <row r="244" spans="1:78" x14ac:dyDescent="0.25">
      <c r="A244" t="s">
        <v>248</v>
      </c>
      <c r="B244">
        <v>30.9</v>
      </c>
      <c r="C244">
        <v>7.7613000000000003</v>
      </c>
      <c r="D244" s="1">
        <v>3.4599999999999999E-6</v>
      </c>
      <c r="E244">
        <v>240</v>
      </c>
      <c r="G244">
        <v>0</v>
      </c>
      <c r="H244">
        <v>1</v>
      </c>
      <c r="I244">
        <v>0</v>
      </c>
      <c r="J244">
        <v>0</v>
      </c>
      <c r="K244">
        <v>0</v>
      </c>
      <c r="L244">
        <v>0</v>
      </c>
      <c r="M244" t="s">
        <v>11</v>
      </c>
      <c r="N244">
        <v>0</v>
      </c>
      <c r="O244">
        <v>4</v>
      </c>
      <c r="P244">
        <v>1</v>
      </c>
      <c r="Q244">
        <v>0</v>
      </c>
      <c r="R244">
        <v>0</v>
      </c>
      <c r="S244">
        <v>1</v>
      </c>
      <c r="T244" t="s">
        <v>11</v>
      </c>
      <c r="U244">
        <v>4</v>
      </c>
      <c r="V244">
        <v>15</v>
      </c>
      <c r="W244">
        <v>5</v>
      </c>
      <c r="X244">
        <v>1</v>
      </c>
      <c r="Y244">
        <v>2.5</v>
      </c>
      <c r="Z244">
        <v>1</v>
      </c>
      <c r="AA244" t="s">
        <v>11</v>
      </c>
      <c r="AB244">
        <v>38</v>
      </c>
      <c r="AC244">
        <f t="shared" si="105"/>
        <v>234.22</v>
      </c>
      <c r="AD244">
        <f t="shared" si="106"/>
        <v>2267.3700000000003</v>
      </c>
      <c r="AE244">
        <f t="shared" si="107"/>
        <v>540.33000000000004</v>
      </c>
      <c r="AF244">
        <f t="shared" si="108"/>
        <v>61.146999999999998</v>
      </c>
      <c r="AG244">
        <f t="shared" si="109"/>
        <v>206.2</v>
      </c>
      <c r="AH244">
        <f t="shared" si="110"/>
        <v>185.64999999999998</v>
      </c>
      <c r="AI244">
        <f t="shared" si="101"/>
        <v>4</v>
      </c>
      <c r="AJ244">
        <f t="shared" si="102"/>
        <v>6.6155942788340668E-3</v>
      </c>
      <c r="AK244">
        <f t="shared" si="95"/>
        <v>9.2536042788666176E-3</v>
      </c>
      <c r="AL244">
        <f t="shared" si="96"/>
        <v>1.6354032086610956E-2</v>
      </c>
      <c r="AM244">
        <f t="shared" si="103"/>
        <v>2.5</v>
      </c>
      <c r="AN244">
        <f t="shared" si="104"/>
        <v>1</v>
      </c>
      <c r="BX244">
        <f t="shared" si="99"/>
        <v>-0.33333333333333326</v>
      </c>
      <c r="BY244">
        <v>2267.3700000000003</v>
      </c>
      <c r="BZ244">
        <f t="shared" si="100"/>
        <v>-1.4701320619631256E-4</v>
      </c>
    </row>
    <row r="245" spans="1:78" x14ac:dyDescent="0.25">
      <c r="A245" t="s">
        <v>249</v>
      </c>
      <c r="B245">
        <v>30</v>
      </c>
      <c r="C245">
        <v>7.7817999999999996</v>
      </c>
      <c r="D245" s="1">
        <v>3.4599999999999999E-6</v>
      </c>
      <c r="E245">
        <v>240</v>
      </c>
      <c r="G245">
        <v>0</v>
      </c>
      <c r="H245">
        <v>6</v>
      </c>
      <c r="I245">
        <v>1</v>
      </c>
      <c r="J245">
        <v>0</v>
      </c>
      <c r="K245">
        <v>0</v>
      </c>
      <c r="L245">
        <v>0</v>
      </c>
      <c r="M245" t="s">
        <v>11</v>
      </c>
      <c r="N245">
        <v>3</v>
      </c>
      <c r="O245">
        <v>3</v>
      </c>
      <c r="P245">
        <v>0</v>
      </c>
      <c r="Q245">
        <v>0</v>
      </c>
      <c r="R245">
        <v>3</v>
      </c>
      <c r="S245">
        <v>0</v>
      </c>
      <c r="T245" t="s">
        <v>11</v>
      </c>
      <c r="U245">
        <v>7</v>
      </c>
      <c r="V245">
        <v>17</v>
      </c>
      <c r="W245">
        <v>6</v>
      </c>
      <c r="X245">
        <v>0</v>
      </c>
      <c r="Y245">
        <v>5</v>
      </c>
      <c r="Z245">
        <v>2</v>
      </c>
      <c r="AA245" t="s">
        <v>11</v>
      </c>
      <c r="AB245">
        <v>39</v>
      </c>
      <c r="AC245">
        <f t="shared" si="105"/>
        <v>232.785</v>
      </c>
      <c r="AD245">
        <f t="shared" si="106"/>
        <v>2250.1350000000002</v>
      </c>
      <c r="AE245">
        <f t="shared" si="107"/>
        <v>536.33000000000004</v>
      </c>
      <c r="AF245">
        <f t="shared" si="108"/>
        <v>60.981999999999999</v>
      </c>
      <c r="AG245">
        <f t="shared" si="109"/>
        <v>206.97499999999999</v>
      </c>
      <c r="AH245">
        <f t="shared" si="110"/>
        <v>186.35999999999999</v>
      </c>
      <c r="AI245">
        <f t="shared" si="101"/>
        <v>7</v>
      </c>
      <c r="AJ245">
        <f t="shared" si="102"/>
        <v>7.5551022494205894E-3</v>
      </c>
      <c r="AK245">
        <f t="shared" si="95"/>
        <v>1.1187142244513637E-2</v>
      </c>
      <c r="AL245">
        <f t="shared" si="96"/>
        <v>0</v>
      </c>
      <c r="AM245">
        <f t="shared" si="103"/>
        <v>5</v>
      </c>
      <c r="AN245">
        <f t="shared" si="104"/>
        <v>2</v>
      </c>
      <c r="BX245">
        <f t="shared" si="99"/>
        <v>5</v>
      </c>
      <c r="BY245">
        <v>2250.1350000000002</v>
      </c>
      <c r="BZ245">
        <f t="shared" si="100"/>
        <v>2.2220888968884087E-3</v>
      </c>
    </row>
    <row r="246" spans="1:78" x14ac:dyDescent="0.25">
      <c r="A246" t="s">
        <v>250</v>
      </c>
      <c r="B246">
        <v>31</v>
      </c>
      <c r="C246">
        <v>7.7996999999999996</v>
      </c>
      <c r="D246" s="1">
        <v>3.456E-6</v>
      </c>
      <c r="E246">
        <v>240</v>
      </c>
      <c r="G246">
        <v>0</v>
      </c>
      <c r="H246">
        <v>1</v>
      </c>
      <c r="I246">
        <v>0</v>
      </c>
      <c r="J246">
        <v>0</v>
      </c>
      <c r="K246">
        <v>1</v>
      </c>
      <c r="L246">
        <v>0</v>
      </c>
      <c r="M246" t="s">
        <v>11</v>
      </c>
      <c r="N246">
        <v>1</v>
      </c>
      <c r="O246">
        <v>6</v>
      </c>
      <c r="P246">
        <v>1</v>
      </c>
      <c r="Q246">
        <v>0</v>
      </c>
      <c r="R246">
        <v>0</v>
      </c>
      <c r="S246">
        <v>0</v>
      </c>
      <c r="T246" t="s">
        <v>11</v>
      </c>
      <c r="U246">
        <v>8</v>
      </c>
      <c r="V246">
        <v>17</v>
      </c>
      <c r="W246">
        <v>4</v>
      </c>
      <c r="X246">
        <v>0</v>
      </c>
      <c r="Y246">
        <v>4</v>
      </c>
      <c r="Z246">
        <v>0</v>
      </c>
      <c r="AA246" t="s">
        <v>11</v>
      </c>
      <c r="AB246">
        <v>40</v>
      </c>
      <c r="AC246">
        <f t="shared" si="105"/>
        <v>231.35</v>
      </c>
      <c r="AD246">
        <f t="shared" si="106"/>
        <v>2232.9</v>
      </c>
      <c r="AE246">
        <f t="shared" si="107"/>
        <v>532.33000000000004</v>
      </c>
      <c r="AF246">
        <f t="shared" si="108"/>
        <v>60.817</v>
      </c>
      <c r="AG246">
        <f t="shared" si="109"/>
        <v>207.75</v>
      </c>
      <c r="AH246">
        <f t="shared" si="110"/>
        <v>187.07</v>
      </c>
      <c r="AI246">
        <f t="shared" si="101"/>
        <v>8</v>
      </c>
      <c r="AJ246">
        <f t="shared" si="102"/>
        <v>7.6134175287742396E-3</v>
      </c>
      <c r="AK246">
        <f t="shared" si="95"/>
        <v>7.5141359682903454E-3</v>
      </c>
      <c r="AL246">
        <f t="shared" si="96"/>
        <v>0</v>
      </c>
      <c r="AM246">
        <f t="shared" si="103"/>
        <v>4</v>
      </c>
      <c r="AN246">
        <f t="shared" si="104"/>
        <v>0</v>
      </c>
      <c r="BX246">
        <f t="shared" si="99"/>
        <v>-1</v>
      </c>
      <c r="BY246">
        <v>2232.9</v>
      </c>
      <c r="BZ246">
        <f t="shared" si="100"/>
        <v>-4.4784808992789644E-4</v>
      </c>
    </row>
    <row r="247" spans="1:78" x14ac:dyDescent="0.25">
      <c r="A247" t="s">
        <v>251</v>
      </c>
      <c r="B247">
        <v>30.9</v>
      </c>
      <c r="C247">
        <v>7.8243999999999998</v>
      </c>
      <c r="D247" s="1">
        <v>2.7209999999999999E-6</v>
      </c>
      <c r="E247">
        <v>240</v>
      </c>
      <c r="G247">
        <v>2</v>
      </c>
      <c r="H247">
        <v>1</v>
      </c>
      <c r="I247">
        <v>0</v>
      </c>
      <c r="J247">
        <v>0</v>
      </c>
      <c r="K247">
        <v>0</v>
      </c>
      <c r="L247">
        <v>0</v>
      </c>
      <c r="M247" t="s">
        <v>11</v>
      </c>
      <c r="N247">
        <v>1</v>
      </c>
      <c r="O247">
        <v>2</v>
      </c>
      <c r="P247">
        <v>0</v>
      </c>
      <c r="Q247">
        <v>0</v>
      </c>
      <c r="R247">
        <v>1</v>
      </c>
      <c r="S247">
        <v>0</v>
      </c>
      <c r="T247" t="s">
        <v>11</v>
      </c>
      <c r="U247">
        <v>9</v>
      </c>
      <c r="V247">
        <v>14</v>
      </c>
      <c r="W247">
        <v>2</v>
      </c>
      <c r="X247">
        <v>1</v>
      </c>
      <c r="Y247">
        <v>3</v>
      </c>
      <c r="Z247">
        <v>1</v>
      </c>
      <c r="AA247" t="s">
        <v>11</v>
      </c>
      <c r="AB247">
        <v>41</v>
      </c>
      <c r="AC247">
        <f t="shared" si="105"/>
        <v>229.91499999999999</v>
      </c>
      <c r="AD247">
        <f t="shared" si="106"/>
        <v>2215.665</v>
      </c>
      <c r="AE247">
        <f t="shared" si="107"/>
        <v>528.33000000000004</v>
      </c>
      <c r="AF247">
        <f t="shared" si="108"/>
        <v>60.652000000000001</v>
      </c>
      <c r="AG247">
        <f t="shared" si="109"/>
        <v>208.52500000000001</v>
      </c>
      <c r="AH247">
        <f t="shared" si="110"/>
        <v>187.77999999999997</v>
      </c>
      <c r="AI247">
        <f t="shared" si="101"/>
        <v>9</v>
      </c>
      <c r="AJ247">
        <f t="shared" si="102"/>
        <v>6.318644740969416E-3</v>
      </c>
      <c r="AK247">
        <f t="shared" si="95"/>
        <v>3.7855128423523172E-3</v>
      </c>
      <c r="AL247">
        <f t="shared" si="96"/>
        <v>1.648750247312537E-2</v>
      </c>
      <c r="AM247">
        <f t="shared" si="103"/>
        <v>3</v>
      </c>
      <c r="AN247">
        <f t="shared" si="104"/>
        <v>1</v>
      </c>
      <c r="BX247">
        <f t="shared" si="99"/>
        <v>0.33333333333333337</v>
      </c>
      <c r="BY247">
        <v>2215.665</v>
      </c>
      <c r="BZ247">
        <f t="shared" si="100"/>
        <v>1.5044392240403371E-4</v>
      </c>
    </row>
    <row r="248" spans="1:78" x14ac:dyDescent="0.25">
      <c r="A248" t="s">
        <v>252</v>
      </c>
      <c r="B248">
        <v>30.9</v>
      </c>
      <c r="C248">
        <v>7.8422999999999998</v>
      </c>
      <c r="D248" s="1">
        <v>2.4229999999999999E-6</v>
      </c>
      <c r="E248">
        <v>240</v>
      </c>
      <c r="G248">
        <v>1</v>
      </c>
      <c r="H248">
        <v>2</v>
      </c>
      <c r="I248">
        <v>0</v>
      </c>
      <c r="J248">
        <v>0</v>
      </c>
      <c r="K248">
        <v>-0.5</v>
      </c>
      <c r="L248">
        <v>1</v>
      </c>
      <c r="M248" t="s">
        <v>11</v>
      </c>
      <c r="N248">
        <v>0</v>
      </c>
      <c r="O248">
        <v>2</v>
      </c>
      <c r="P248">
        <v>0</v>
      </c>
      <c r="Q248">
        <v>0</v>
      </c>
      <c r="R248">
        <v>-0.5</v>
      </c>
      <c r="S248">
        <v>0</v>
      </c>
      <c r="T248" t="s">
        <v>11</v>
      </c>
      <c r="U248">
        <v>8</v>
      </c>
      <c r="V248">
        <v>10</v>
      </c>
      <c r="W248">
        <v>3</v>
      </c>
      <c r="X248">
        <v>2</v>
      </c>
      <c r="Y248">
        <v>1.5</v>
      </c>
      <c r="Z248">
        <v>3</v>
      </c>
      <c r="AA248" t="s">
        <v>11</v>
      </c>
      <c r="AB248">
        <v>42</v>
      </c>
      <c r="AC248">
        <f t="shared" si="105"/>
        <v>228.48</v>
      </c>
      <c r="AD248">
        <f t="shared" si="106"/>
        <v>2198.4300000000003</v>
      </c>
      <c r="AE248">
        <f t="shared" si="107"/>
        <v>524.33000000000004</v>
      </c>
      <c r="AF248">
        <f t="shared" si="108"/>
        <v>60.487000000000002</v>
      </c>
      <c r="AG248">
        <f t="shared" si="109"/>
        <v>209.3</v>
      </c>
      <c r="AH248">
        <f t="shared" si="110"/>
        <v>188.48999999999998</v>
      </c>
      <c r="AI248">
        <f t="shared" si="101"/>
        <v>8</v>
      </c>
      <c r="AJ248">
        <f t="shared" si="102"/>
        <v>4.5487006636554259E-3</v>
      </c>
      <c r="AK248">
        <f t="shared" si="95"/>
        <v>5.7215875498254909E-3</v>
      </c>
      <c r="AL248">
        <f t="shared" si="96"/>
        <v>3.3064956106270769E-2</v>
      </c>
      <c r="AM248">
        <f t="shared" si="103"/>
        <v>1.5</v>
      </c>
      <c r="AN248">
        <f t="shared" si="104"/>
        <v>3</v>
      </c>
      <c r="BX248">
        <f t="shared" si="99"/>
        <v>1.3333333333333335</v>
      </c>
      <c r="BY248">
        <v>2198.4300000000003</v>
      </c>
      <c r="BZ248">
        <f t="shared" si="100"/>
        <v>6.0649342182072358E-4</v>
      </c>
    </row>
    <row r="249" spans="1:78" x14ac:dyDescent="0.25">
      <c r="A249" t="s">
        <v>253</v>
      </c>
      <c r="B249">
        <v>30.9</v>
      </c>
      <c r="C249">
        <v>7.8558000000000003</v>
      </c>
      <c r="D249" s="1">
        <v>3.4520000000000002E-6</v>
      </c>
      <c r="E249">
        <v>240</v>
      </c>
      <c r="G249">
        <v>0</v>
      </c>
      <c r="H249">
        <v>3</v>
      </c>
      <c r="I249">
        <v>0</v>
      </c>
      <c r="J249">
        <v>1</v>
      </c>
      <c r="K249">
        <v>0</v>
      </c>
      <c r="L249">
        <v>0</v>
      </c>
      <c r="M249" t="s">
        <v>11</v>
      </c>
      <c r="N249">
        <v>3</v>
      </c>
      <c r="O249">
        <v>4</v>
      </c>
      <c r="P249">
        <v>0</v>
      </c>
      <c r="Q249">
        <v>0</v>
      </c>
      <c r="R249">
        <v>2</v>
      </c>
      <c r="S249">
        <v>0</v>
      </c>
      <c r="T249" t="s">
        <v>11</v>
      </c>
      <c r="U249">
        <v>9</v>
      </c>
      <c r="V249">
        <v>14.5</v>
      </c>
      <c r="W249">
        <v>3</v>
      </c>
      <c r="X249">
        <v>1</v>
      </c>
      <c r="Y249">
        <v>2</v>
      </c>
      <c r="Z249">
        <v>0</v>
      </c>
      <c r="AA249" t="s">
        <v>11</v>
      </c>
      <c r="AB249">
        <v>43</v>
      </c>
      <c r="AC249">
        <f t="shared" si="105"/>
        <v>227.04499999999999</v>
      </c>
      <c r="AD249">
        <f t="shared" si="106"/>
        <v>2181.1950000000002</v>
      </c>
      <c r="AE249">
        <f t="shared" si="107"/>
        <v>520.33000000000004</v>
      </c>
      <c r="AF249">
        <f t="shared" si="108"/>
        <v>60.322000000000003</v>
      </c>
      <c r="AG249">
        <f t="shared" si="109"/>
        <v>210.07499999999999</v>
      </c>
      <c r="AH249">
        <f t="shared" si="110"/>
        <v>189.2</v>
      </c>
      <c r="AI249">
        <f t="shared" si="101"/>
        <v>9</v>
      </c>
      <c r="AJ249">
        <f t="shared" si="102"/>
        <v>6.647732091812057E-3</v>
      </c>
      <c r="AK249">
        <f t="shared" si="95"/>
        <v>5.76557184863452E-3</v>
      </c>
      <c r="AL249">
        <f t="shared" si="96"/>
        <v>1.6577699678392625E-2</v>
      </c>
      <c r="AM249">
        <f t="shared" si="103"/>
        <v>2</v>
      </c>
      <c r="AN249">
        <f t="shared" si="104"/>
        <v>0</v>
      </c>
      <c r="BX249">
        <f t="shared" si="99"/>
        <v>1.6666666666666667</v>
      </c>
      <c r="BY249">
        <v>2181.1950000000002</v>
      </c>
      <c r="BZ249">
        <f t="shared" si="100"/>
        <v>7.6410713698989163E-4</v>
      </c>
    </row>
    <row r="250" spans="1:78" x14ac:dyDescent="0.25">
      <c r="A250" t="s">
        <v>254</v>
      </c>
      <c r="B250">
        <v>30.9</v>
      </c>
      <c r="C250">
        <v>7.8800999999999997</v>
      </c>
      <c r="D250" s="1">
        <v>3.455E-6</v>
      </c>
      <c r="E250">
        <v>240</v>
      </c>
      <c r="G250">
        <v>0</v>
      </c>
      <c r="H250">
        <v>1</v>
      </c>
      <c r="I250">
        <v>0</v>
      </c>
      <c r="J250">
        <v>0</v>
      </c>
      <c r="K250">
        <v>1</v>
      </c>
      <c r="L250">
        <v>0</v>
      </c>
      <c r="M250" t="s">
        <v>11</v>
      </c>
      <c r="N250">
        <v>2</v>
      </c>
      <c r="O250">
        <v>5</v>
      </c>
      <c r="P250">
        <v>1</v>
      </c>
      <c r="Q250">
        <v>0</v>
      </c>
      <c r="R250">
        <v>1</v>
      </c>
      <c r="S250">
        <v>0</v>
      </c>
      <c r="T250" t="s">
        <v>11</v>
      </c>
      <c r="U250">
        <v>6</v>
      </c>
      <c r="V250">
        <v>17.5</v>
      </c>
      <c r="W250">
        <v>6</v>
      </c>
      <c r="X250">
        <v>0</v>
      </c>
      <c r="Y250">
        <v>3</v>
      </c>
      <c r="Z250">
        <v>0</v>
      </c>
      <c r="AA250" t="s">
        <v>11</v>
      </c>
      <c r="AB250">
        <v>44</v>
      </c>
      <c r="AC250">
        <f t="shared" si="105"/>
        <v>225.61</v>
      </c>
      <c r="AD250">
        <f t="shared" si="106"/>
        <v>2163.96</v>
      </c>
      <c r="AE250">
        <f t="shared" si="107"/>
        <v>516.33000000000004</v>
      </c>
      <c r="AF250">
        <f t="shared" si="108"/>
        <v>60.157000000000004</v>
      </c>
      <c r="AG250">
        <f t="shared" si="109"/>
        <v>210.85</v>
      </c>
      <c r="AH250">
        <f t="shared" si="110"/>
        <v>189.91</v>
      </c>
      <c r="AI250">
        <f t="shared" si="101"/>
        <v>6</v>
      </c>
      <c r="AJ250">
        <f t="shared" si="102"/>
        <v>8.0870256381818523E-3</v>
      </c>
      <c r="AK250">
        <f t="shared" si="95"/>
        <v>1.1620475277438846E-2</v>
      </c>
      <c r="AL250">
        <f t="shared" si="96"/>
        <v>0</v>
      </c>
      <c r="AM250">
        <f t="shared" si="103"/>
        <v>3</v>
      </c>
      <c r="AN250">
        <f t="shared" si="104"/>
        <v>0</v>
      </c>
      <c r="BX250">
        <f t="shared" si="99"/>
        <v>-0.66666666666666674</v>
      </c>
      <c r="BY250">
        <v>2163.96</v>
      </c>
      <c r="BZ250">
        <f t="shared" si="100"/>
        <v>-3.0807716716883246E-4</v>
      </c>
    </row>
    <row r="251" spans="1:78" x14ac:dyDescent="0.25">
      <c r="A251" t="s">
        <v>255</v>
      </c>
      <c r="B251">
        <v>30.9</v>
      </c>
      <c r="C251">
        <v>7.9006999999999996</v>
      </c>
      <c r="D251" s="1">
        <v>3.4510000000000001E-6</v>
      </c>
      <c r="E251">
        <v>240</v>
      </c>
      <c r="G251">
        <v>3</v>
      </c>
      <c r="H251">
        <v>2</v>
      </c>
      <c r="I251">
        <v>0</v>
      </c>
      <c r="J251">
        <v>0</v>
      </c>
      <c r="K251">
        <v>0</v>
      </c>
      <c r="L251">
        <v>0</v>
      </c>
      <c r="M251" t="s">
        <v>11</v>
      </c>
      <c r="N251">
        <v>0</v>
      </c>
      <c r="O251">
        <v>3</v>
      </c>
      <c r="P251">
        <v>0</v>
      </c>
      <c r="Q251">
        <v>0</v>
      </c>
      <c r="R251">
        <v>0</v>
      </c>
      <c r="S251">
        <v>0</v>
      </c>
      <c r="T251" t="s">
        <v>11</v>
      </c>
      <c r="U251">
        <v>8</v>
      </c>
      <c r="V251">
        <v>13</v>
      </c>
      <c r="W251">
        <v>9</v>
      </c>
      <c r="X251">
        <v>1</v>
      </c>
      <c r="Y251">
        <v>7</v>
      </c>
      <c r="Z251">
        <v>2</v>
      </c>
      <c r="AA251" t="s">
        <v>11</v>
      </c>
      <c r="AB251">
        <v>45</v>
      </c>
      <c r="AC251">
        <f t="shared" si="105"/>
        <v>224.17500000000001</v>
      </c>
      <c r="AD251">
        <f t="shared" si="106"/>
        <v>2146.7250000000004</v>
      </c>
      <c r="AE251">
        <f t="shared" si="107"/>
        <v>512.33000000000004</v>
      </c>
      <c r="AF251">
        <f t="shared" si="108"/>
        <v>59.992000000000004</v>
      </c>
      <c r="AG251">
        <f t="shared" si="109"/>
        <v>211.625</v>
      </c>
      <c r="AH251">
        <f t="shared" si="110"/>
        <v>190.61999999999998</v>
      </c>
      <c r="AI251">
        <f t="shared" si="101"/>
        <v>8</v>
      </c>
      <c r="AJ251">
        <f t="shared" si="102"/>
        <v>6.0557360630728195E-3</v>
      </c>
      <c r="AK251">
        <f t="shared" si="95"/>
        <v>1.7566802646731598E-2</v>
      </c>
      <c r="AL251">
        <f t="shared" si="96"/>
        <v>1.6668889185224696E-2</v>
      </c>
      <c r="AM251">
        <f t="shared" si="103"/>
        <v>7</v>
      </c>
      <c r="AN251">
        <f t="shared" si="104"/>
        <v>2</v>
      </c>
      <c r="BX251">
        <f t="shared" si="99"/>
        <v>1</v>
      </c>
      <c r="BY251">
        <v>2146.7250000000004</v>
      </c>
      <c r="BZ251">
        <f t="shared" si="100"/>
        <v>4.658258510056015E-4</v>
      </c>
    </row>
    <row r="252" spans="1:78" x14ac:dyDescent="0.25">
      <c r="A252" t="s">
        <v>256</v>
      </c>
      <c r="B252">
        <v>30.9</v>
      </c>
      <c r="C252">
        <v>7.92</v>
      </c>
      <c r="D252" s="1">
        <v>3.4460000000000001E-6</v>
      </c>
      <c r="E252">
        <v>240</v>
      </c>
      <c r="G252">
        <v>1</v>
      </c>
      <c r="H252">
        <v>0</v>
      </c>
      <c r="I252">
        <v>0</v>
      </c>
      <c r="J252">
        <v>0</v>
      </c>
      <c r="K252">
        <v>1</v>
      </c>
      <c r="L252">
        <v>0</v>
      </c>
      <c r="M252" t="s">
        <v>11</v>
      </c>
      <c r="N252">
        <v>0</v>
      </c>
      <c r="O252">
        <v>2</v>
      </c>
      <c r="P252">
        <v>1</v>
      </c>
      <c r="Q252">
        <v>0</v>
      </c>
      <c r="R252">
        <v>0</v>
      </c>
      <c r="S252">
        <v>0</v>
      </c>
      <c r="T252" t="s">
        <v>11</v>
      </c>
      <c r="U252">
        <v>5</v>
      </c>
      <c r="V252">
        <v>15</v>
      </c>
      <c r="W252">
        <v>4</v>
      </c>
      <c r="X252">
        <v>3</v>
      </c>
      <c r="Y252">
        <v>6</v>
      </c>
      <c r="Z252">
        <v>0</v>
      </c>
      <c r="AA252" t="s">
        <v>11</v>
      </c>
      <c r="AB252">
        <v>46</v>
      </c>
      <c r="AC252">
        <f t="shared" si="105"/>
        <v>222.74</v>
      </c>
      <c r="AD252">
        <f t="shared" si="106"/>
        <v>2129.4900000000002</v>
      </c>
      <c r="AE252">
        <f t="shared" si="107"/>
        <v>508.33000000000004</v>
      </c>
      <c r="AF252">
        <f t="shared" si="108"/>
        <v>59.826999999999998</v>
      </c>
      <c r="AG252">
        <f t="shared" si="109"/>
        <v>212.4</v>
      </c>
      <c r="AH252">
        <f t="shared" si="110"/>
        <v>191.32999999999998</v>
      </c>
      <c r="AI252">
        <f t="shared" si="101"/>
        <v>5</v>
      </c>
      <c r="AJ252">
        <f t="shared" si="102"/>
        <v>7.0439400983334033E-3</v>
      </c>
      <c r="AK252">
        <f t="shared" si="95"/>
        <v>7.8689040583872667E-3</v>
      </c>
      <c r="AL252">
        <f t="shared" si="96"/>
        <v>5.0144583549233623E-2</v>
      </c>
      <c r="AM252">
        <f t="shared" si="103"/>
        <v>6</v>
      </c>
      <c r="AN252">
        <f t="shared" si="104"/>
        <v>0</v>
      </c>
      <c r="BX252">
        <f t="shared" si="99"/>
        <v>-0.66666666666666663</v>
      </c>
      <c r="BY252">
        <v>2129.4900000000002</v>
      </c>
      <c r="BZ252">
        <f t="shared" si="100"/>
        <v>-3.1306400437037347E-4</v>
      </c>
    </row>
    <row r="253" spans="1:78" x14ac:dyDescent="0.25">
      <c r="A253" t="s">
        <v>257</v>
      </c>
      <c r="B253">
        <v>30.9</v>
      </c>
      <c r="C253">
        <v>7.9398999999999997</v>
      </c>
      <c r="D253" s="1">
        <v>3.4460000000000001E-6</v>
      </c>
      <c r="E253">
        <v>240</v>
      </c>
      <c r="G253">
        <v>0</v>
      </c>
      <c r="H253">
        <v>1</v>
      </c>
      <c r="I253">
        <v>0</v>
      </c>
      <c r="J253">
        <v>0</v>
      </c>
      <c r="K253">
        <v>0</v>
      </c>
      <c r="L253">
        <v>0</v>
      </c>
      <c r="M253" t="s">
        <v>11</v>
      </c>
      <c r="N253">
        <v>3</v>
      </c>
      <c r="O253">
        <v>3</v>
      </c>
      <c r="P253">
        <v>0</v>
      </c>
      <c r="Q253">
        <v>0</v>
      </c>
      <c r="R253">
        <v>0</v>
      </c>
      <c r="S253">
        <v>0</v>
      </c>
      <c r="T253" t="s">
        <v>11</v>
      </c>
      <c r="U253">
        <v>12</v>
      </c>
      <c r="V253">
        <v>29</v>
      </c>
      <c r="W253">
        <v>4</v>
      </c>
      <c r="X253">
        <v>0.5</v>
      </c>
      <c r="Y253">
        <v>2.5</v>
      </c>
      <c r="Z253">
        <v>1</v>
      </c>
      <c r="AA253" t="s">
        <v>11</v>
      </c>
      <c r="AB253">
        <v>47</v>
      </c>
      <c r="AC253">
        <f t="shared" si="105"/>
        <v>221.30500000000001</v>
      </c>
      <c r="AD253">
        <f t="shared" si="106"/>
        <v>2112.2550000000001</v>
      </c>
      <c r="AE253">
        <f t="shared" si="107"/>
        <v>504.33000000000004</v>
      </c>
      <c r="AF253">
        <f t="shared" si="108"/>
        <v>59.661999999999999</v>
      </c>
      <c r="AG253">
        <f t="shared" si="109"/>
        <v>213.17500000000001</v>
      </c>
      <c r="AH253">
        <f t="shared" si="110"/>
        <v>192.04</v>
      </c>
      <c r="AI253">
        <f t="shared" si="101"/>
        <v>12</v>
      </c>
      <c r="AJ253">
        <f t="shared" si="102"/>
        <v>1.3729402936671945E-2</v>
      </c>
      <c r="AK253">
        <f t="shared" si="95"/>
        <v>7.9313148137132427E-3</v>
      </c>
      <c r="AL253">
        <f t="shared" si="96"/>
        <v>8.3805437296771822E-3</v>
      </c>
      <c r="AM253">
        <f t="shared" si="103"/>
        <v>2.5</v>
      </c>
      <c r="AN253">
        <f t="shared" si="104"/>
        <v>1</v>
      </c>
      <c r="BX253">
        <f t="shared" si="99"/>
        <v>0</v>
      </c>
      <c r="BY253">
        <v>2112.2550000000001</v>
      </c>
      <c r="BZ253">
        <f t="shared" si="100"/>
        <v>0</v>
      </c>
    </row>
    <row r="254" spans="1:78" x14ac:dyDescent="0.25">
      <c r="A254" t="s">
        <v>258</v>
      </c>
      <c r="B254">
        <v>30.9</v>
      </c>
      <c r="C254">
        <v>7.9587000000000003</v>
      </c>
      <c r="D254" s="1">
        <v>3.0910000000000001E-6</v>
      </c>
      <c r="E254">
        <v>240</v>
      </c>
      <c r="G254">
        <v>0</v>
      </c>
      <c r="H254">
        <v>0</v>
      </c>
      <c r="I254">
        <v>0</v>
      </c>
      <c r="J254">
        <v>1</v>
      </c>
      <c r="K254">
        <v>0</v>
      </c>
      <c r="L254">
        <v>0</v>
      </c>
      <c r="M254" t="s">
        <v>11</v>
      </c>
      <c r="N254">
        <v>0</v>
      </c>
      <c r="O254">
        <v>3</v>
      </c>
      <c r="P254">
        <v>0</v>
      </c>
      <c r="Q254">
        <v>0</v>
      </c>
      <c r="R254">
        <v>0</v>
      </c>
      <c r="S254">
        <v>0</v>
      </c>
      <c r="T254" t="s">
        <v>11</v>
      </c>
      <c r="U254">
        <v>5</v>
      </c>
      <c r="V254">
        <v>22.5</v>
      </c>
      <c r="W254">
        <v>2</v>
      </c>
      <c r="X254">
        <v>4</v>
      </c>
      <c r="Y254">
        <v>1</v>
      </c>
      <c r="Z254">
        <v>2</v>
      </c>
      <c r="AA254" t="s">
        <v>11</v>
      </c>
      <c r="AB254">
        <v>48</v>
      </c>
      <c r="AC254">
        <f t="shared" si="105"/>
        <v>219.87</v>
      </c>
      <c r="AD254">
        <f t="shared" si="106"/>
        <v>2095.0200000000004</v>
      </c>
      <c r="AE254">
        <f t="shared" si="107"/>
        <v>500.33000000000004</v>
      </c>
      <c r="AF254">
        <f t="shared" si="108"/>
        <v>59.497</v>
      </c>
      <c r="AG254">
        <f t="shared" si="109"/>
        <v>213.95</v>
      </c>
      <c r="AH254">
        <f t="shared" si="110"/>
        <v>192.75</v>
      </c>
      <c r="AI254">
        <f t="shared" si="101"/>
        <v>5</v>
      </c>
      <c r="AJ254">
        <f t="shared" si="102"/>
        <v>1.0739754274422199E-2</v>
      </c>
      <c r="AK254">
        <f t="shared" si="95"/>
        <v>3.9973617412507739E-3</v>
      </c>
      <c r="AL254">
        <f t="shared" si="96"/>
        <v>6.7230280518345467E-2</v>
      </c>
      <c r="AM254">
        <f t="shared" si="103"/>
        <v>1</v>
      </c>
      <c r="AN254">
        <f t="shared" si="104"/>
        <v>2</v>
      </c>
      <c r="BX254">
        <f t="shared" si="99"/>
        <v>-1</v>
      </c>
      <c r="BY254">
        <v>2095.0200000000004</v>
      </c>
      <c r="BZ254">
        <f t="shared" si="100"/>
        <v>-4.7732241219654217E-4</v>
      </c>
    </row>
    <row r="255" spans="1:78" x14ac:dyDescent="0.25">
      <c r="A255" t="s">
        <v>259</v>
      </c>
      <c r="B255">
        <v>30.9</v>
      </c>
      <c r="C255">
        <v>7.9821999999999997</v>
      </c>
      <c r="D255" s="1">
        <v>3.4489999999999999E-6</v>
      </c>
      <c r="E255">
        <v>240</v>
      </c>
      <c r="G255">
        <v>0</v>
      </c>
      <c r="H255">
        <v>2</v>
      </c>
      <c r="I255">
        <v>0</v>
      </c>
      <c r="J255">
        <v>0</v>
      </c>
      <c r="K255">
        <v>1</v>
      </c>
      <c r="L255">
        <v>0</v>
      </c>
      <c r="M255" t="s">
        <v>11</v>
      </c>
      <c r="N255">
        <v>0</v>
      </c>
      <c r="O255">
        <v>0</v>
      </c>
      <c r="P255">
        <v>1</v>
      </c>
      <c r="Q255">
        <v>1</v>
      </c>
      <c r="R255">
        <v>0</v>
      </c>
      <c r="S255">
        <v>0</v>
      </c>
      <c r="T255" t="s">
        <v>11</v>
      </c>
      <c r="U255">
        <v>7</v>
      </c>
      <c r="V255">
        <v>16</v>
      </c>
      <c r="W255">
        <v>5.5</v>
      </c>
      <c r="X255">
        <v>2.5</v>
      </c>
      <c r="Y255">
        <v>3</v>
      </c>
      <c r="Z255">
        <v>0</v>
      </c>
      <c r="AA255" t="s">
        <v>11</v>
      </c>
      <c r="AB255">
        <v>49</v>
      </c>
      <c r="AC255">
        <f t="shared" si="105"/>
        <v>218.435</v>
      </c>
      <c r="AD255">
        <f t="shared" si="106"/>
        <v>2077.7850000000003</v>
      </c>
      <c r="AE255">
        <f t="shared" si="107"/>
        <v>496.33000000000004</v>
      </c>
      <c r="AF255">
        <f t="shared" si="108"/>
        <v>59.332000000000001</v>
      </c>
      <c r="AG255">
        <f t="shared" si="109"/>
        <v>214.72499999999999</v>
      </c>
      <c r="AH255">
        <f t="shared" si="110"/>
        <v>193.45999999999998</v>
      </c>
      <c r="AI255">
        <f t="shared" si="101"/>
        <v>7</v>
      </c>
      <c r="AJ255">
        <f t="shared" si="102"/>
        <v>7.7005079928866545E-3</v>
      </c>
      <c r="AK255">
        <f t="shared" si="95"/>
        <v>1.1081337013680413E-2</v>
      </c>
      <c r="AL255">
        <f t="shared" si="96"/>
        <v>4.2135778332097348E-2</v>
      </c>
      <c r="AM255">
        <f t="shared" si="103"/>
        <v>3</v>
      </c>
      <c r="AN255">
        <f t="shared" si="104"/>
        <v>0</v>
      </c>
      <c r="BX255">
        <f t="shared" si="99"/>
        <v>2</v>
      </c>
      <c r="BY255">
        <v>2077.7850000000003</v>
      </c>
      <c r="BZ255">
        <f t="shared" si="100"/>
        <v>9.6256349911083181E-4</v>
      </c>
    </row>
    <row r="256" spans="1:78" x14ac:dyDescent="0.25">
      <c r="A256" t="s">
        <v>260</v>
      </c>
      <c r="B256">
        <v>30.9</v>
      </c>
      <c r="C256">
        <v>7.9988000000000001</v>
      </c>
      <c r="D256" s="1">
        <v>3.3830000000000001E-6</v>
      </c>
      <c r="E256">
        <v>240</v>
      </c>
      <c r="G256">
        <v>1</v>
      </c>
      <c r="H256">
        <v>4</v>
      </c>
      <c r="I256">
        <v>0</v>
      </c>
      <c r="J256">
        <v>0</v>
      </c>
      <c r="K256">
        <v>1</v>
      </c>
      <c r="L256">
        <v>0</v>
      </c>
      <c r="M256" t="s">
        <v>11</v>
      </c>
      <c r="N256">
        <v>3</v>
      </c>
      <c r="O256">
        <v>3</v>
      </c>
      <c r="P256">
        <v>1</v>
      </c>
      <c r="Q256">
        <v>0</v>
      </c>
      <c r="R256">
        <v>0</v>
      </c>
      <c r="S256">
        <v>2</v>
      </c>
      <c r="T256" t="s">
        <v>11</v>
      </c>
      <c r="U256">
        <v>12</v>
      </c>
      <c r="V256">
        <v>23</v>
      </c>
      <c r="W256">
        <v>8</v>
      </c>
      <c r="X256">
        <v>2</v>
      </c>
      <c r="Y256">
        <v>2</v>
      </c>
      <c r="Z256">
        <v>2</v>
      </c>
      <c r="AA256" t="s">
        <v>11</v>
      </c>
      <c r="AB256">
        <v>50</v>
      </c>
      <c r="AC256">
        <f t="shared" si="105"/>
        <v>217</v>
      </c>
      <c r="AD256">
        <f t="shared" si="106"/>
        <v>2060.5500000000002</v>
      </c>
      <c r="AE256">
        <f t="shared" si="107"/>
        <v>492.33000000000004</v>
      </c>
      <c r="AF256">
        <f t="shared" si="108"/>
        <v>59.167000000000002</v>
      </c>
      <c r="AG256">
        <f t="shared" si="109"/>
        <v>215.5</v>
      </c>
      <c r="AH256">
        <f t="shared" si="110"/>
        <v>194.17</v>
      </c>
      <c r="AI256">
        <f t="shared" si="101"/>
        <v>12</v>
      </c>
      <c r="AJ256">
        <f t="shared" si="102"/>
        <v>1.1162068379801509E-2</v>
      </c>
      <c r="AK256">
        <f t="shared" si="95"/>
        <v>1.6249263705238354E-2</v>
      </c>
      <c r="AL256">
        <f t="shared" si="96"/>
        <v>3.3802626464076259E-2</v>
      </c>
      <c r="AM256">
        <f t="shared" si="103"/>
        <v>2</v>
      </c>
      <c r="AN256">
        <f t="shared" si="104"/>
        <v>2</v>
      </c>
      <c r="BX256">
        <f t="shared" si="99"/>
        <v>3</v>
      </c>
      <c r="BY256">
        <v>2060.5500000000002</v>
      </c>
      <c r="BZ256">
        <f t="shared" si="100"/>
        <v>1.4559219625828053E-3</v>
      </c>
    </row>
    <row r="257" spans="1:78" x14ac:dyDescent="0.25">
      <c r="A257" t="s">
        <v>261</v>
      </c>
      <c r="B257">
        <v>30.9</v>
      </c>
      <c r="C257">
        <v>8.0198</v>
      </c>
      <c r="D257" s="1">
        <v>3.4319999999999999E-6</v>
      </c>
      <c r="E257">
        <v>240</v>
      </c>
      <c r="G257">
        <v>0</v>
      </c>
      <c r="H257">
        <v>0</v>
      </c>
      <c r="I257">
        <v>0</v>
      </c>
      <c r="J257">
        <v>0</v>
      </c>
      <c r="K257">
        <v>1</v>
      </c>
      <c r="L257">
        <v>0</v>
      </c>
      <c r="M257" t="s">
        <v>11</v>
      </c>
      <c r="N257">
        <v>1</v>
      </c>
      <c r="O257">
        <v>8</v>
      </c>
      <c r="P257">
        <v>2</v>
      </c>
      <c r="Q257">
        <v>0</v>
      </c>
      <c r="R257">
        <v>1</v>
      </c>
      <c r="S257">
        <v>0</v>
      </c>
      <c r="T257" t="s">
        <v>11</v>
      </c>
      <c r="U257">
        <v>8</v>
      </c>
      <c r="V257">
        <v>33</v>
      </c>
      <c r="W257">
        <v>6</v>
      </c>
      <c r="X257">
        <v>2</v>
      </c>
      <c r="Y257">
        <v>9</v>
      </c>
      <c r="Z257">
        <v>1</v>
      </c>
      <c r="AA257" t="s">
        <v>11</v>
      </c>
      <c r="AB257">
        <v>51</v>
      </c>
      <c r="AC257">
        <f t="shared" si="105"/>
        <v>215.565</v>
      </c>
      <c r="AD257">
        <f t="shared" si="106"/>
        <v>2043.3150000000001</v>
      </c>
      <c r="AE257">
        <f t="shared" si="107"/>
        <v>488.33000000000004</v>
      </c>
      <c r="AF257">
        <f t="shared" si="108"/>
        <v>59.002000000000002</v>
      </c>
      <c r="AG257">
        <f t="shared" si="109"/>
        <v>216.27500000000001</v>
      </c>
      <c r="AH257">
        <f t="shared" si="110"/>
        <v>194.88</v>
      </c>
      <c r="AI257">
        <f t="shared" si="101"/>
        <v>8</v>
      </c>
      <c r="AJ257">
        <f t="shared" si="102"/>
        <v>1.6150226470221185E-2</v>
      </c>
      <c r="AK257">
        <f t="shared" si="95"/>
        <v>1.228677328855487E-2</v>
      </c>
      <c r="AL257">
        <f t="shared" si="96"/>
        <v>3.3897156028609196E-2</v>
      </c>
      <c r="AM257">
        <f t="shared" si="103"/>
        <v>9</v>
      </c>
      <c r="AN257">
        <f t="shared" si="104"/>
        <v>1</v>
      </c>
      <c r="BX257">
        <f t="shared" si="99"/>
        <v>-2.6666666666666665</v>
      </c>
      <c r="BY257">
        <v>2043.3150000000001</v>
      </c>
      <c r="BZ257">
        <f t="shared" si="100"/>
        <v>-1.305068805674439E-3</v>
      </c>
    </row>
    <row r="258" spans="1:78" x14ac:dyDescent="0.25">
      <c r="A258" t="s">
        <v>262</v>
      </c>
      <c r="B258">
        <v>30</v>
      </c>
      <c r="C258">
        <v>8.0403000000000002</v>
      </c>
      <c r="D258" s="1">
        <v>3.4259999999999999E-6</v>
      </c>
      <c r="E258">
        <v>240</v>
      </c>
      <c r="G258">
        <v>0</v>
      </c>
      <c r="H258">
        <v>3</v>
      </c>
      <c r="I258">
        <v>1</v>
      </c>
      <c r="J258">
        <v>0</v>
      </c>
      <c r="K258">
        <v>0</v>
      </c>
      <c r="L258">
        <v>0</v>
      </c>
      <c r="M258" t="s">
        <v>11</v>
      </c>
      <c r="N258">
        <v>0</v>
      </c>
      <c r="O258">
        <v>4</v>
      </c>
      <c r="P258">
        <v>2</v>
      </c>
      <c r="Q258">
        <v>0</v>
      </c>
      <c r="R258">
        <v>0</v>
      </c>
      <c r="S258">
        <v>0</v>
      </c>
      <c r="T258" t="s">
        <v>11</v>
      </c>
      <c r="U258">
        <v>8</v>
      </c>
      <c r="V258">
        <v>20</v>
      </c>
      <c r="W258">
        <v>6</v>
      </c>
      <c r="X258">
        <v>0.5</v>
      </c>
      <c r="Y258">
        <v>4</v>
      </c>
      <c r="Z258">
        <v>1.5</v>
      </c>
      <c r="AA258" t="s">
        <v>11</v>
      </c>
      <c r="AB258">
        <v>52</v>
      </c>
      <c r="AC258">
        <f t="shared" si="105"/>
        <v>214.13</v>
      </c>
      <c r="AD258">
        <f t="shared" si="106"/>
        <v>2026.0800000000002</v>
      </c>
      <c r="AE258">
        <f t="shared" si="107"/>
        <v>484.33000000000004</v>
      </c>
      <c r="AF258">
        <f t="shared" si="108"/>
        <v>58.837000000000003</v>
      </c>
      <c r="AG258">
        <f t="shared" si="109"/>
        <v>217.05</v>
      </c>
      <c r="AH258">
        <f t="shared" si="110"/>
        <v>195.58999999999997</v>
      </c>
      <c r="AI258">
        <f t="shared" si="101"/>
        <v>8</v>
      </c>
      <c r="AJ258">
        <f t="shared" si="102"/>
        <v>9.8712785279949453E-3</v>
      </c>
      <c r="AK258">
        <f t="shared" si="95"/>
        <v>1.2388247682365329E-2</v>
      </c>
      <c r="AL258">
        <f t="shared" si="96"/>
        <v>8.4980539456464468E-3</v>
      </c>
      <c r="AM258">
        <f t="shared" si="103"/>
        <v>4</v>
      </c>
      <c r="AN258">
        <f t="shared" si="104"/>
        <v>1.5</v>
      </c>
      <c r="BX258">
        <f t="shared" si="99"/>
        <v>1.6666666666666667</v>
      </c>
      <c r="BY258">
        <v>2026.0800000000002</v>
      </c>
      <c r="BZ258">
        <f t="shared" si="100"/>
        <v>8.2260654399957881E-4</v>
      </c>
    </row>
    <row r="259" spans="1:78" x14ac:dyDescent="0.25">
      <c r="A259" t="s">
        <v>263</v>
      </c>
      <c r="B259">
        <v>30.9</v>
      </c>
      <c r="C259">
        <v>8.0595999999999997</v>
      </c>
      <c r="D259" s="1">
        <v>3.4309999999999998E-6</v>
      </c>
      <c r="E259">
        <v>240</v>
      </c>
      <c r="G259">
        <v>2</v>
      </c>
      <c r="H259">
        <v>2</v>
      </c>
      <c r="I259">
        <v>0</v>
      </c>
      <c r="J259">
        <v>0</v>
      </c>
      <c r="K259">
        <v>0</v>
      </c>
      <c r="L259">
        <v>0</v>
      </c>
      <c r="M259" t="s">
        <v>11</v>
      </c>
      <c r="N259">
        <v>1</v>
      </c>
      <c r="O259">
        <v>3</v>
      </c>
      <c r="P259">
        <v>1</v>
      </c>
      <c r="Q259">
        <v>0</v>
      </c>
      <c r="R259">
        <v>0</v>
      </c>
      <c r="S259">
        <v>0</v>
      </c>
      <c r="T259" t="s">
        <v>11</v>
      </c>
      <c r="U259">
        <v>6</v>
      </c>
      <c r="V259">
        <v>17</v>
      </c>
      <c r="W259">
        <v>6</v>
      </c>
      <c r="X259">
        <v>0.5</v>
      </c>
      <c r="Y259">
        <v>0</v>
      </c>
      <c r="Z259">
        <v>1</v>
      </c>
      <c r="AA259" t="s">
        <v>11</v>
      </c>
      <c r="AB259">
        <v>53</v>
      </c>
      <c r="AC259">
        <f t="shared" si="105"/>
        <v>212.69499999999999</v>
      </c>
      <c r="AD259">
        <f t="shared" si="106"/>
        <v>2008.8450000000003</v>
      </c>
      <c r="AE259">
        <f t="shared" si="107"/>
        <v>480.33000000000004</v>
      </c>
      <c r="AF259">
        <f t="shared" si="108"/>
        <v>58.671999999999997</v>
      </c>
      <c r="AG259">
        <f t="shared" si="109"/>
        <v>217.82499999999999</v>
      </c>
      <c r="AH259">
        <f t="shared" si="110"/>
        <v>196.29999999999998</v>
      </c>
      <c r="AI259">
        <f t="shared" si="101"/>
        <v>6</v>
      </c>
      <c r="AJ259">
        <f t="shared" si="102"/>
        <v>8.4625742653116585E-3</v>
      </c>
      <c r="AK259">
        <f t="shared" si="95"/>
        <v>1.2491412154144024E-2</v>
      </c>
      <c r="AL259">
        <f t="shared" si="96"/>
        <v>8.5219525497682025E-3</v>
      </c>
      <c r="AM259">
        <f t="shared" si="103"/>
        <v>0</v>
      </c>
      <c r="AN259">
        <f t="shared" si="104"/>
        <v>1</v>
      </c>
      <c r="BX259">
        <f t="shared" si="99"/>
        <v>1</v>
      </c>
      <c r="BY259">
        <v>2008.8450000000003</v>
      </c>
      <c r="BZ259">
        <f t="shared" si="100"/>
        <v>4.9779848619480342E-4</v>
      </c>
    </row>
    <row r="260" spans="1:78" x14ac:dyDescent="0.25">
      <c r="A260" t="s">
        <v>264</v>
      </c>
      <c r="B260">
        <v>30.9</v>
      </c>
      <c r="C260">
        <v>8.0808</v>
      </c>
      <c r="D260" s="1">
        <v>3.4230000000000001E-6</v>
      </c>
      <c r="E260">
        <v>240</v>
      </c>
      <c r="G260">
        <v>1</v>
      </c>
      <c r="H260">
        <v>1</v>
      </c>
      <c r="I260">
        <v>0</v>
      </c>
      <c r="J260">
        <v>0</v>
      </c>
      <c r="K260">
        <v>0</v>
      </c>
      <c r="L260">
        <v>0</v>
      </c>
      <c r="M260" t="s">
        <v>11</v>
      </c>
      <c r="N260">
        <v>2</v>
      </c>
      <c r="O260">
        <v>1</v>
      </c>
      <c r="P260">
        <v>0</v>
      </c>
      <c r="Q260">
        <v>0</v>
      </c>
      <c r="R260">
        <v>0</v>
      </c>
      <c r="S260">
        <v>0</v>
      </c>
      <c r="T260" t="s">
        <v>11</v>
      </c>
      <c r="U260">
        <v>11</v>
      </c>
      <c r="V260">
        <v>18</v>
      </c>
      <c r="W260">
        <v>12</v>
      </c>
      <c r="X260">
        <v>2</v>
      </c>
      <c r="Y260">
        <v>6</v>
      </c>
      <c r="Z260">
        <v>3</v>
      </c>
      <c r="AA260" t="s">
        <v>11</v>
      </c>
      <c r="AB260">
        <v>54</v>
      </c>
      <c r="AC260">
        <f t="shared" si="105"/>
        <v>211.26</v>
      </c>
      <c r="AD260">
        <f t="shared" si="106"/>
        <v>1991.6100000000001</v>
      </c>
      <c r="AE260">
        <f t="shared" si="107"/>
        <v>476.33000000000004</v>
      </c>
      <c r="AF260">
        <f t="shared" si="108"/>
        <v>58.507000000000005</v>
      </c>
      <c r="AG260">
        <f t="shared" si="109"/>
        <v>218.6</v>
      </c>
      <c r="AH260">
        <f t="shared" si="110"/>
        <v>197.01</v>
      </c>
      <c r="AI260">
        <f t="shared" si="101"/>
        <v>11</v>
      </c>
      <c r="AJ260">
        <f t="shared" si="102"/>
        <v>9.0379140494373893E-3</v>
      </c>
      <c r="AK260">
        <f t="shared" si="95"/>
        <v>2.5192618562761109E-2</v>
      </c>
      <c r="AL260">
        <f t="shared" si="96"/>
        <v>3.4183943801596388E-2</v>
      </c>
      <c r="AM260">
        <f t="shared" si="103"/>
        <v>6</v>
      </c>
      <c r="AN260">
        <f t="shared" si="104"/>
        <v>3</v>
      </c>
      <c r="BX260">
        <f t="shared" si="99"/>
        <v>0.66666666666666674</v>
      </c>
      <c r="BY260">
        <v>1991.6100000000001</v>
      </c>
      <c r="BZ260">
        <f t="shared" si="100"/>
        <v>3.3473755738657E-4</v>
      </c>
    </row>
    <row r="261" spans="1:78" x14ac:dyDescent="0.25">
      <c r="A261" t="s">
        <v>265</v>
      </c>
      <c r="B261">
        <v>30.9</v>
      </c>
      <c r="C261">
        <v>8.1030999999999995</v>
      </c>
      <c r="D261" s="1">
        <v>2.6759999999999999E-6</v>
      </c>
      <c r="E261">
        <v>240</v>
      </c>
      <c r="G261">
        <v>1</v>
      </c>
      <c r="H261">
        <v>1</v>
      </c>
      <c r="I261">
        <v>1</v>
      </c>
      <c r="J261">
        <v>0</v>
      </c>
      <c r="K261">
        <v>0</v>
      </c>
      <c r="L261">
        <v>0</v>
      </c>
      <c r="M261" t="s">
        <v>11</v>
      </c>
      <c r="N261">
        <v>2</v>
      </c>
      <c r="O261">
        <v>1</v>
      </c>
      <c r="P261">
        <v>0</v>
      </c>
      <c r="Q261">
        <v>0</v>
      </c>
      <c r="R261">
        <v>0</v>
      </c>
      <c r="S261">
        <v>0</v>
      </c>
      <c r="T261" t="s">
        <v>11</v>
      </c>
      <c r="U261">
        <v>15</v>
      </c>
      <c r="V261">
        <v>27</v>
      </c>
      <c r="W261">
        <v>5</v>
      </c>
      <c r="X261">
        <v>3.5</v>
      </c>
      <c r="Y261">
        <v>1.5</v>
      </c>
      <c r="Z261">
        <v>2</v>
      </c>
      <c r="AA261" t="s">
        <v>11</v>
      </c>
      <c r="AB261">
        <v>55</v>
      </c>
      <c r="AC261">
        <f t="shared" si="105"/>
        <v>209.82499999999999</v>
      </c>
      <c r="AD261">
        <f t="shared" si="106"/>
        <v>1974.3750000000002</v>
      </c>
      <c r="AE261">
        <f t="shared" si="107"/>
        <v>472.33000000000004</v>
      </c>
      <c r="AF261">
        <f t="shared" si="108"/>
        <v>58.341999999999999</v>
      </c>
      <c r="AG261">
        <f t="shared" si="109"/>
        <v>219.375</v>
      </c>
      <c r="AH261">
        <f t="shared" si="110"/>
        <v>197.71999999999997</v>
      </c>
      <c r="AI261">
        <f t="shared" si="101"/>
        <v>15</v>
      </c>
      <c r="AJ261">
        <f t="shared" ref="AJ261:AJ324" si="111">V261/AD261</f>
        <v>1.3675213675213673E-2</v>
      </c>
      <c r="AK261">
        <f t="shared" ref="AK261:AK324" si="112">W261/AE261</f>
        <v>1.0585819236550716E-2</v>
      </c>
      <c r="AL261">
        <f t="shared" ref="AL261:AL324" si="113">X261/AF261</f>
        <v>5.9991087038497141E-2</v>
      </c>
      <c r="AM261">
        <f t="shared" si="103"/>
        <v>1.5</v>
      </c>
      <c r="AN261">
        <f t="shared" si="104"/>
        <v>2</v>
      </c>
      <c r="BX261">
        <f t="shared" ref="BX261:BX324" si="114">H261-O261/3</f>
        <v>0.66666666666666674</v>
      </c>
      <c r="BY261">
        <v>1974.3750000000002</v>
      </c>
      <c r="BZ261">
        <f t="shared" ref="BZ261:BZ324" si="115">BX261/BY261</f>
        <v>3.3765959691885617E-4</v>
      </c>
    </row>
    <row r="262" spans="1:78" x14ac:dyDescent="0.25">
      <c r="A262" t="s">
        <v>266</v>
      </c>
      <c r="B262">
        <v>30.9</v>
      </c>
      <c r="C262">
        <v>8.1217000000000006</v>
      </c>
      <c r="D262" s="1">
        <v>2.4779999999999998E-6</v>
      </c>
      <c r="E262">
        <v>240</v>
      </c>
      <c r="G262">
        <v>1</v>
      </c>
      <c r="H262">
        <v>3</v>
      </c>
      <c r="I262">
        <v>0</v>
      </c>
      <c r="J262">
        <v>0</v>
      </c>
      <c r="K262">
        <v>0</v>
      </c>
      <c r="L262">
        <v>0</v>
      </c>
      <c r="M262" t="s">
        <v>11</v>
      </c>
      <c r="N262">
        <v>1</v>
      </c>
      <c r="O262">
        <v>2</v>
      </c>
      <c r="P262">
        <v>1</v>
      </c>
      <c r="Q262">
        <v>0</v>
      </c>
      <c r="R262">
        <v>0</v>
      </c>
      <c r="S262">
        <v>0</v>
      </c>
      <c r="T262" t="s">
        <v>11</v>
      </c>
      <c r="U262">
        <v>8</v>
      </c>
      <c r="V262">
        <v>26</v>
      </c>
      <c r="W262">
        <v>11</v>
      </c>
      <c r="X262">
        <v>2</v>
      </c>
      <c r="Y262">
        <v>3</v>
      </c>
      <c r="Z262">
        <v>2.5</v>
      </c>
      <c r="AA262" t="s">
        <v>11</v>
      </c>
      <c r="AB262">
        <v>56</v>
      </c>
      <c r="AC262">
        <f t="shared" si="105"/>
        <v>208.39</v>
      </c>
      <c r="AD262">
        <f t="shared" si="106"/>
        <v>1957.1400000000003</v>
      </c>
      <c r="AE262">
        <f t="shared" si="107"/>
        <v>468.33000000000004</v>
      </c>
      <c r="AF262">
        <f t="shared" si="108"/>
        <v>58.177</v>
      </c>
      <c r="AG262">
        <f t="shared" si="109"/>
        <v>220.15</v>
      </c>
      <c r="AH262">
        <f t="shared" si="110"/>
        <v>198.42999999999998</v>
      </c>
      <c r="AI262">
        <f t="shared" si="101"/>
        <v>8</v>
      </c>
      <c r="AJ262">
        <f t="shared" si="111"/>
        <v>1.3284690926556096E-2</v>
      </c>
      <c r="AK262">
        <f t="shared" si="112"/>
        <v>2.3487711656310719E-2</v>
      </c>
      <c r="AL262">
        <f t="shared" si="113"/>
        <v>3.4377846915447687E-2</v>
      </c>
      <c r="AM262">
        <f t="shared" si="103"/>
        <v>3</v>
      </c>
      <c r="AN262">
        <f t="shared" si="104"/>
        <v>2.5</v>
      </c>
      <c r="BX262">
        <f t="shared" si="114"/>
        <v>2.3333333333333335</v>
      </c>
      <c r="BY262">
        <v>1957.1400000000003</v>
      </c>
      <c r="BZ262">
        <f t="shared" si="115"/>
        <v>1.1922158523832395E-3</v>
      </c>
    </row>
    <row r="263" spans="1:78" x14ac:dyDescent="0.25">
      <c r="A263" t="s">
        <v>267</v>
      </c>
      <c r="B263">
        <v>30.9</v>
      </c>
      <c r="C263">
        <v>8.1395999999999997</v>
      </c>
      <c r="D263" s="1">
        <v>3.4410000000000002E-6</v>
      </c>
      <c r="E263">
        <v>240</v>
      </c>
      <c r="G263">
        <v>0</v>
      </c>
      <c r="H263">
        <v>3</v>
      </c>
      <c r="I263">
        <v>1</v>
      </c>
      <c r="J263">
        <v>0</v>
      </c>
      <c r="K263">
        <v>0</v>
      </c>
      <c r="L263">
        <v>0</v>
      </c>
      <c r="M263" t="s">
        <v>11</v>
      </c>
      <c r="N263">
        <v>1</v>
      </c>
      <c r="O263">
        <v>5</v>
      </c>
      <c r="P263">
        <v>1</v>
      </c>
      <c r="Q263">
        <v>1</v>
      </c>
      <c r="R263">
        <v>0</v>
      </c>
      <c r="S263">
        <v>0</v>
      </c>
      <c r="T263" t="s">
        <v>11</v>
      </c>
      <c r="U263">
        <v>10</v>
      </c>
      <c r="V263">
        <v>30</v>
      </c>
      <c r="W263">
        <v>9</v>
      </c>
      <c r="X263">
        <v>2.5</v>
      </c>
      <c r="Y263">
        <v>4</v>
      </c>
      <c r="Z263">
        <v>0.5</v>
      </c>
      <c r="AA263" t="s">
        <v>11</v>
      </c>
      <c r="AB263">
        <v>57</v>
      </c>
      <c r="AC263">
        <f t="shared" si="105"/>
        <v>206.95499999999998</v>
      </c>
      <c r="AD263">
        <f t="shared" si="106"/>
        <v>1939.9050000000002</v>
      </c>
      <c r="AE263">
        <f t="shared" si="107"/>
        <v>464.33000000000004</v>
      </c>
      <c r="AF263">
        <f t="shared" si="108"/>
        <v>58.012</v>
      </c>
      <c r="AG263">
        <f t="shared" si="109"/>
        <v>220.92500000000001</v>
      </c>
      <c r="AH263">
        <f t="shared" si="110"/>
        <v>199.14</v>
      </c>
      <c r="AI263">
        <f t="shared" si="101"/>
        <v>10</v>
      </c>
      <c r="AJ263">
        <f t="shared" si="111"/>
        <v>1.5464674816550294E-2</v>
      </c>
      <c r="AK263">
        <f t="shared" si="112"/>
        <v>1.9382766566881312E-2</v>
      </c>
      <c r="AL263">
        <f t="shared" si="113"/>
        <v>4.3094532165758807E-2</v>
      </c>
      <c r="AM263">
        <f t="shared" si="103"/>
        <v>4</v>
      </c>
      <c r="AN263">
        <f t="shared" si="104"/>
        <v>0.5</v>
      </c>
      <c r="BX263">
        <f t="shared" si="114"/>
        <v>1.3333333333333333</v>
      </c>
      <c r="BY263">
        <v>1939.9050000000002</v>
      </c>
      <c r="BZ263">
        <f t="shared" si="115"/>
        <v>6.8731888073556859E-4</v>
      </c>
    </row>
    <row r="264" spans="1:78" x14ac:dyDescent="0.25">
      <c r="A264" t="s">
        <v>268</v>
      </c>
      <c r="B264">
        <v>30.9</v>
      </c>
      <c r="C264">
        <v>8.1608000000000001</v>
      </c>
      <c r="D264" s="1">
        <v>3.0639999999999998E-6</v>
      </c>
      <c r="E264">
        <v>240</v>
      </c>
      <c r="G264">
        <v>1</v>
      </c>
      <c r="H264">
        <v>1</v>
      </c>
      <c r="I264">
        <v>0</v>
      </c>
      <c r="J264">
        <v>2</v>
      </c>
      <c r="K264">
        <v>1</v>
      </c>
      <c r="L264">
        <v>0</v>
      </c>
      <c r="M264" t="s">
        <v>11</v>
      </c>
      <c r="N264">
        <v>1</v>
      </c>
      <c r="O264">
        <v>3</v>
      </c>
      <c r="P264">
        <v>1</v>
      </c>
      <c r="Q264">
        <v>0</v>
      </c>
      <c r="R264">
        <v>0</v>
      </c>
      <c r="S264">
        <v>0</v>
      </c>
      <c r="T264" t="s">
        <v>11</v>
      </c>
      <c r="U264">
        <v>10</v>
      </c>
      <c r="V264">
        <v>23.5</v>
      </c>
      <c r="W264">
        <v>3</v>
      </c>
      <c r="X264">
        <v>4.5</v>
      </c>
      <c r="Y264">
        <v>5</v>
      </c>
      <c r="Z264">
        <v>3</v>
      </c>
      <c r="AA264" t="s">
        <v>11</v>
      </c>
      <c r="AB264">
        <v>58</v>
      </c>
      <c r="AC264">
        <f t="shared" si="105"/>
        <v>205.51999999999998</v>
      </c>
      <c r="AD264">
        <f t="shared" si="106"/>
        <v>1922.67</v>
      </c>
      <c r="AE264">
        <f t="shared" si="107"/>
        <v>460.33000000000004</v>
      </c>
      <c r="AF264">
        <f t="shared" si="108"/>
        <v>57.847000000000001</v>
      </c>
      <c r="AG264">
        <f t="shared" si="109"/>
        <v>221.7</v>
      </c>
      <c r="AH264">
        <f t="shared" si="110"/>
        <v>199.85</v>
      </c>
      <c r="AI264">
        <f t="shared" si="101"/>
        <v>10</v>
      </c>
      <c r="AJ264">
        <f t="shared" si="111"/>
        <v>1.2222586299260924E-2</v>
      </c>
      <c r="AK264">
        <f t="shared" si="112"/>
        <v>6.5170638455021388E-3</v>
      </c>
      <c r="AL264">
        <f t="shared" si="113"/>
        <v>7.7791415285148754E-2</v>
      </c>
      <c r="AM264">
        <f t="shared" si="103"/>
        <v>5</v>
      </c>
      <c r="AN264">
        <f t="shared" si="104"/>
        <v>3</v>
      </c>
      <c r="BX264">
        <f t="shared" si="114"/>
        <v>0</v>
      </c>
      <c r="BY264">
        <v>1922.67</v>
      </c>
      <c r="BZ264">
        <f t="shared" si="115"/>
        <v>0</v>
      </c>
    </row>
    <row r="265" spans="1:78" x14ac:dyDescent="0.25">
      <c r="A265" t="s">
        <v>269</v>
      </c>
      <c r="B265">
        <v>30.9</v>
      </c>
      <c r="C265">
        <v>8.1807999999999996</v>
      </c>
      <c r="D265" s="1">
        <v>2.9059999999999998E-6</v>
      </c>
      <c r="E265">
        <v>240</v>
      </c>
      <c r="G265">
        <v>0</v>
      </c>
      <c r="H265">
        <v>3</v>
      </c>
      <c r="I265">
        <v>0</v>
      </c>
      <c r="J265">
        <v>0</v>
      </c>
      <c r="K265">
        <v>0</v>
      </c>
      <c r="L265">
        <v>0</v>
      </c>
      <c r="M265" t="s">
        <v>11</v>
      </c>
      <c r="N265">
        <v>2</v>
      </c>
      <c r="O265">
        <v>5</v>
      </c>
      <c r="P265">
        <v>0</v>
      </c>
      <c r="Q265">
        <v>0</v>
      </c>
      <c r="R265">
        <v>1</v>
      </c>
      <c r="S265">
        <v>1</v>
      </c>
      <c r="T265" t="s">
        <v>11</v>
      </c>
      <c r="U265">
        <v>6.5</v>
      </c>
      <c r="V265">
        <v>19</v>
      </c>
      <c r="W265">
        <v>8</v>
      </c>
      <c r="X265">
        <v>3.5</v>
      </c>
      <c r="Y265">
        <v>6</v>
      </c>
      <c r="Z265">
        <v>2</v>
      </c>
      <c r="AA265" t="s">
        <v>11</v>
      </c>
      <c r="AB265">
        <v>59</v>
      </c>
      <c r="AC265">
        <f t="shared" si="105"/>
        <v>204.08499999999998</v>
      </c>
      <c r="AD265">
        <f t="shared" si="106"/>
        <v>1905.4350000000002</v>
      </c>
      <c r="AE265">
        <f t="shared" si="107"/>
        <v>456.33000000000004</v>
      </c>
      <c r="AF265">
        <f t="shared" si="108"/>
        <v>57.682000000000002</v>
      </c>
      <c r="AG265">
        <f t="shared" si="109"/>
        <v>222.47499999999999</v>
      </c>
      <c r="AH265">
        <f t="shared" si="110"/>
        <v>200.56</v>
      </c>
      <c r="AI265">
        <f t="shared" si="101"/>
        <v>6.5</v>
      </c>
      <c r="AJ265">
        <f t="shared" si="111"/>
        <v>9.9714763295520436E-3</v>
      </c>
      <c r="AK265">
        <f t="shared" si="112"/>
        <v>1.753117261630837E-2</v>
      </c>
      <c r="AL265">
        <f t="shared" si="113"/>
        <v>6.0677507714711691E-2</v>
      </c>
      <c r="AM265">
        <f t="shared" si="103"/>
        <v>6</v>
      </c>
      <c r="AN265">
        <f t="shared" si="104"/>
        <v>2</v>
      </c>
      <c r="BX265">
        <f t="shared" si="114"/>
        <v>1.3333333333333333</v>
      </c>
      <c r="BY265">
        <v>1905.4350000000002</v>
      </c>
      <c r="BZ265">
        <f t="shared" si="115"/>
        <v>6.9975272488084512E-4</v>
      </c>
    </row>
    <row r="266" spans="1:78" x14ac:dyDescent="0.25">
      <c r="A266" t="s">
        <v>270</v>
      </c>
      <c r="B266">
        <v>30.9</v>
      </c>
      <c r="C266">
        <v>8.2015999999999991</v>
      </c>
      <c r="D266" s="1">
        <v>3.4300000000000002E-6</v>
      </c>
      <c r="E266">
        <v>240</v>
      </c>
      <c r="G266">
        <v>0</v>
      </c>
      <c r="H266">
        <v>2</v>
      </c>
      <c r="I266">
        <v>0</v>
      </c>
      <c r="J266">
        <v>0</v>
      </c>
      <c r="K266">
        <v>0</v>
      </c>
      <c r="L266">
        <v>0</v>
      </c>
      <c r="M266" t="s">
        <v>11</v>
      </c>
      <c r="N266">
        <v>1</v>
      </c>
      <c r="O266">
        <v>2</v>
      </c>
      <c r="P266">
        <v>1</v>
      </c>
      <c r="Q266">
        <v>1</v>
      </c>
      <c r="R266">
        <v>1</v>
      </c>
      <c r="S266">
        <v>0</v>
      </c>
      <c r="T266" t="s">
        <v>11</v>
      </c>
      <c r="U266">
        <v>7</v>
      </c>
      <c r="V266">
        <v>24</v>
      </c>
      <c r="W266">
        <v>4</v>
      </c>
      <c r="X266">
        <v>2</v>
      </c>
      <c r="Y266">
        <v>5</v>
      </c>
      <c r="Z266">
        <v>1</v>
      </c>
      <c r="AA266" t="s">
        <v>11</v>
      </c>
      <c r="AB266">
        <v>60</v>
      </c>
      <c r="AC266">
        <f t="shared" si="105"/>
        <v>202.64999999999998</v>
      </c>
      <c r="AD266">
        <f t="shared" si="106"/>
        <v>1888.2000000000003</v>
      </c>
      <c r="AE266">
        <f t="shared" si="107"/>
        <v>452.33000000000004</v>
      </c>
      <c r="AF266">
        <f t="shared" si="108"/>
        <v>57.517000000000003</v>
      </c>
      <c r="AG266">
        <f t="shared" si="109"/>
        <v>223.25</v>
      </c>
      <c r="AH266">
        <f t="shared" si="110"/>
        <v>201.26999999999998</v>
      </c>
      <c r="AI266">
        <f t="shared" si="101"/>
        <v>7</v>
      </c>
      <c r="AJ266">
        <f t="shared" si="111"/>
        <v>1.2710517953606608E-2</v>
      </c>
      <c r="AK266">
        <f t="shared" si="112"/>
        <v>8.8431012756173578E-3</v>
      </c>
      <c r="AL266">
        <f t="shared" si="113"/>
        <v>3.4772328181233374E-2</v>
      </c>
      <c r="AM266">
        <f t="shared" si="103"/>
        <v>5</v>
      </c>
      <c r="AN266">
        <f t="shared" si="104"/>
        <v>1</v>
      </c>
      <c r="BX266">
        <f t="shared" si="114"/>
        <v>1.3333333333333335</v>
      </c>
      <c r="BY266">
        <v>1888.2000000000003</v>
      </c>
      <c r="BZ266">
        <f t="shared" si="115"/>
        <v>7.0613988631147825E-4</v>
      </c>
    </row>
    <row r="267" spans="1:78" x14ac:dyDescent="0.25">
      <c r="A267" t="s">
        <v>271</v>
      </c>
      <c r="B267">
        <v>30.9</v>
      </c>
      <c r="C267">
        <v>8.2195999999999998</v>
      </c>
      <c r="D267" s="1">
        <v>3.439E-6</v>
      </c>
      <c r="E267">
        <v>240</v>
      </c>
      <c r="G267">
        <v>1</v>
      </c>
      <c r="H267">
        <v>5</v>
      </c>
      <c r="I267">
        <v>0</v>
      </c>
      <c r="J267">
        <v>0</v>
      </c>
      <c r="K267">
        <v>0</v>
      </c>
      <c r="L267">
        <v>0</v>
      </c>
      <c r="M267" t="s">
        <v>11</v>
      </c>
      <c r="N267">
        <v>2</v>
      </c>
      <c r="O267">
        <v>1</v>
      </c>
      <c r="P267">
        <v>0</v>
      </c>
      <c r="Q267">
        <v>1</v>
      </c>
      <c r="R267">
        <v>1</v>
      </c>
      <c r="S267">
        <v>0</v>
      </c>
      <c r="T267" t="s">
        <v>11</v>
      </c>
      <c r="U267">
        <v>11</v>
      </c>
      <c r="V267">
        <v>25</v>
      </c>
      <c r="W267">
        <v>6</v>
      </c>
      <c r="X267">
        <v>3.5</v>
      </c>
      <c r="Y267">
        <v>2.5</v>
      </c>
      <c r="Z267">
        <v>2</v>
      </c>
      <c r="AA267" t="s">
        <v>11</v>
      </c>
      <c r="AB267">
        <v>61</v>
      </c>
      <c r="AC267">
        <f t="shared" si="105"/>
        <v>201.215</v>
      </c>
      <c r="AD267">
        <f t="shared" si="106"/>
        <v>1870.9650000000001</v>
      </c>
      <c r="AE267">
        <f t="shared" si="107"/>
        <v>448.33000000000004</v>
      </c>
      <c r="AF267">
        <f t="shared" si="108"/>
        <v>57.352000000000004</v>
      </c>
      <c r="AG267">
        <f t="shared" si="109"/>
        <v>224.02500000000001</v>
      </c>
      <c r="AH267">
        <f t="shared" si="110"/>
        <v>201.98</v>
      </c>
      <c r="AI267">
        <f t="shared" ref="AI267:AI330" si="116">U267</f>
        <v>11</v>
      </c>
      <c r="AJ267">
        <f t="shared" si="111"/>
        <v>1.3362088547888389E-2</v>
      </c>
      <c r="AK267">
        <f t="shared" si="112"/>
        <v>1.3382999130105055E-2</v>
      </c>
      <c r="AL267">
        <f t="shared" si="113"/>
        <v>6.1026642488492114E-2</v>
      </c>
      <c r="AM267">
        <f t="shared" ref="AM267:AN330" si="117">Y267</f>
        <v>2.5</v>
      </c>
      <c r="AN267">
        <f t="shared" si="117"/>
        <v>2</v>
      </c>
      <c r="BX267">
        <f t="shared" si="114"/>
        <v>4.666666666666667</v>
      </c>
      <c r="BY267">
        <v>1870.9650000000001</v>
      </c>
      <c r="BZ267">
        <f t="shared" si="115"/>
        <v>2.4942565289391662E-3</v>
      </c>
    </row>
    <row r="268" spans="1:78" x14ac:dyDescent="0.25">
      <c r="A268" t="s">
        <v>272</v>
      </c>
      <c r="B268">
        <v>30.9</v>
      </c>
      <c r="C268">
        <v>8.2414000000000005</v>
      </c>
      <c r="D268" s="1">
        <v>2.7930000000000002E-6</v>
      </c>
      <c r="E268">
        <v>240</v>
      </c>
      <c r="G268">
        <v>2</v>
      </c>
      <c r="H268">
        <v>4</v>
      </c>
      <c r="I268">
        <v>0</v>
      </c>
      <c r="J268">
        <v>0</v>
      </c>
      <c r="K268">
        <v>0</v>
      </c>
      <c r="L268">
        <v>1</v>
      </c>
      <c r="M268" t="s">
        <v>11</v>
      </c>
      <c r="N268">
        <v>0</v>
      </c>
      <c r="O268">
        <v>5</v>
      </c>
      <c r="P268">
        <v>0</v>
      </c>
      <c r="Q268">
        <v>0</v>
      </c>
      <c r="R268">
        <v>1</v>
      </c>
      <c r="S268">
        <v>0</v>
      </c>
      <c r="T268" t="s">
        <v>11</v>
      </c>
      <c r="U268">
        <v>10</v>
      </c>
      <c r="V268">
        <v>32</v>
      </c>
      <c r="W268">
        <v>8</v>
      </c>
      <c r="X268">
        <v>3.5</v>
      </c>
      <c r="Y268">
        <v>3</v>
      </c>
      <c r="Z268">
        <v>2</v>
      </c>
      <c r="AA268" t="s">
        <v>11</v>
      </c>
      <c r="AB268">
        <v>62</v>
      </c>
      <c r="AC268">
        <f t="shared" si="105"/>
        <v>199.78</v>
      </c>
      <c r="AD268">
        <f t="shared" si="106"/>
        <v>1853.7300000000002</v>
      </c>
      <c r="AE268">
        <f t="shared" si="107"/>
        <v>444.33000000000004</v>
      </c>
      <c r="AF268">
        <f t="shared" si="108"/>
        <v>57.186999999999998</v>
      </c>
      <c r="AG268">
        <f t="shared" si="109"/>
        <v>224.8</v>
      </c>
      <c r="AH268">
        <f t="shared" si="110"/>
        <v>202.69</v>
      </c>
      <c r="AI268">
        <f t="shared" si="116"/>
        <v>10</v>
      </c>
      <c r="AJ268">
        <f t="shared" si="111"/>
        <v>1.7262492380227971E-2</v>
      </c>
      <c r="AK268">
        <f t="shared" si="112"/>
        <v>1.8004636193819906E-2</v>
      </c>
      <c r="AL268">
        <f t="shared" si="113"/>
        <v>6.1202720898106217E-2</v>
      </c>
      <c r="AM268">
        <f t="shared" si="117"/>
        <v>3</v>
      </c>
      <c r="AN268">
        <f t="shared" si="117"/>
        <v>2</v>
      </c>
      <c r="BX268">
        <f t="shared" si="114"/>
        <v>2.333333333333333</v>
      </c>
      <c r="BY268">
        <v>1853.7300000000002</v>
      </c>
      <c r="BZ268">
        <f t="shared" si="115"/>
        <v>1.258723402724956E-3</v>
      </c>
    </row>
    <row r="269" spans="1:78" x14ac:dyDescent="0.25">
      <c r="A269" t="s">
        <v>273</v>
      </c>
      <c r="B269">
        <v>30.9</v>
      </c>
      <c r="C269">
        <v>8.2594999999999992</v>
      </c>
      <c r="D269" s="1">
        <v>3.3759999999999999E-6</v>
      </c>
      <c r="E269">
        <v>240</v>
      </c>
      <c r="G269">
        <v>1</v>
      </c>
      <c r="H269">
        <v>1</v>
      </c>
      <c r="I269">
        <v>0</v>
      </c>
      <c r="J269">
        <v>0</v>
      </c>
      <c r="K269">
        <v>0</v>
      </c>
      <c r="L269">
        <v>0</v>
      </c>
      <c r="M269" t="s">
        <v>11</v>
      </c>
      <c r="N269">
        <v>1</v>
      </c>
      <c r="O269">
        <v>0</v>
      </c>
      <c r="P269">
        <v>1</v>
      </c>
      <c r="Q269">
        <v>0</v>
      </c>
      <c r="R269">
        <v>2</v>
      </c>
      <c r="S269">
        <v>0</v>
      </c>
      <c r="T269" t="s">
        <v>11</v>
      </c>
      <c r="U269">
        <v>11</v>
      </c>
      <c r="V269">
        <v>18</v>
      </c>
      <c r="W269">
        <v>5</v>
      </c>
      <c r="X269">
        <v>5</v>
      </c>
      <c r="Y269">
        <v>9</v>
      </c>
      <c r="Z269">
        <v>2</v>
      </c>
      <c r="AA269" t="s">
        <v>11</v>
      </c>
      <c r="AB269">
        <v>63</v>
      </c>
      <c r="AC269">
        <f t="shared" si="105"/>
        <v>198.345</v>
      </c>
      <c r="AD269">
        <f t="shared" si="106"/>
        <v>1836.4950000000001</v>
      </c>
      <c r="AE269">
        <f t="shared" si="107"/>
        <v>440.33000000000004</v>
      </c>
      <c r="AF269">
        <f t="shared" si="108"/>
        <v>57.021999999999998</v>
      </c>
      <c r="AG269">
        <f t="shared" si="109"/>
        <v>225.57499999999999</v>
      </c>
      <c r="AH269">
        <f t="shared" si="110"/>
        <v>203.39999999999998</v>
      </c>
      <c r="AI269">
        <f t="shared" si="116"/>
        <v>11</v>
      </c>
      <c r="AJ269">
        <f t="shared" si="111"/>
        <v>9.8012790669182327E-3</v>
      </c>
      <c r="AK269">
        <f t="shared" si="112"/>
        <v>1.1355120023618649E-2</v>
      </c>
      <c r="AL269">
        <f t="shared" si="113"/>
        <v>8.7685454736768267E-2</v>
      </c>
      <c r="AM269">
        <f t="shared" si="117"/>
        <v>9</v>
      </c>
      <c r="AN269">
        <f t="shared" si="117"/>
        <v>2</v>
      </c>
      <c r="BX269">
        <f t="shared" si="114"/>
        <v>1</v>
      </c>
      <c r="BY269">
        <v>1836.4950000000001</v>
      </c>
      <c r="BZ269">
        <f t="shared" si="115"/>
        <v>5.4451550371767952E-4</v>
      </c>
    </row>
    <row r="270" spans="1:78" x14ac:dyDescent="0.25">
      <c r="A270" t="s">
        <v>274</v>
      </c>
      <c r="B270">
        <v>30.9</v>
      </c>
      <c r="C270">
        <v>8.2814999999999994</v>
      </c>
      <c r="D270" s="1">
        <v>2.9280000000000002E-6</v>
      </c>
      <c r="E270">
        <v>240</v>
      </c>
      <c r="G270">
        <v>0</v>
      </c>
      <c r="H270">
        <v>4</v>
      </c>
      <c r="I270">
        <v>0</v>
      </c>
      <c r="J270">
        <v>0</v>
      </c>
      <c r="K270">
        <v>0</v>
      </c>
      <c r="L270">
        <v>0</v>
      </c>
      <c r="M270" t="s">
        <v>11</v>
      </c>
      <c r="N270">
        <v>0</v>
      </c>
      <c r="O270">
        <v>6</v>
      </c>
      <c r="P270">
        <v>1</v>
      </c>
      <c r="Q270">
        <v>0</v>
      </c>
      <c r="R270">
        <v>1</v>
      </c>
      <c r="S270">
        <v>0</v>
      </c>
      <c r="T270" t="s">
        <v>11</v>
      </c>
      <c r="U270">
        <v>9</v>
      </c>
      <c r="V270">
        <v>38</v>
      </c>
      <c r="W270">
        <v>7</v>
      </c>
      <c r="X270">
        <v>-0.5</v>
      </c>
      <c r="Y270">
        <v>3.5</v>
      </c>
      <c r="Z270">
        <v>1</v>
      </c>
      <c r="AA270" t="s">
        <v>11</v>
      </c>
      <c r="AB270">
        <v>64</v>
      </c>
      <c r="AC270">
        <f t="shared" si="105"/>
        <v>196.91</v>
      </c>
      <c r="AD270">
        <f t="shared" si="106"/>
        <v>1819.2600000000002</v>
      </c>
      <c r="AE270">
        <f t="shared" si="107"/>
        <v>436.33000000000004</v>
      </c>
      <c r="AF270">
        <f t="shared" si="108"/>
        <v>56.856999999999999</v>
      </c>
      <c r="AG270">
        <f t="shared" si="109"/>
        <v>226.35</v>
      </c>
      <c r="AH270">
        <f t="shared" si="110"/>
        <v>204.10999999999999</v>
      </c>
      <c r="AI270">
        <f t="shared" si="116"/>
        <v>9</v>
      </c>
      <c r="AJ270">
        <f t="shared" si="111"/>
        <v>2.0887613645108449E-2</v>
      </c>
      <c r="AK270">
        <f t="shared" si="112"/>
        <v>1.6042903307129923E-2</v>
      </c>
      <c r="AL270">
        <f t="shared" si="113"/>
        <v>-8.793991944703379E-3</v>
      </c>
      <c r="AM270">
        <f t="shared" si="117"/>
        <v>3.5</v>
      </c>
      <c r="AN270">
        <f t="shared" si="117"/>
        <v>1</v>
      </c>
      <c r="BX270">
        <f t="shared" si="114"/>
        <v>2</v>
      </c>
      <c r="BY270">
        <v>1819.2600000000002</v>
      </c>
      <c r="BZ270">
        <f t="shared" si="115"/>
        <v>1.0993480865846552E-3</v>
      </c>
    </row>
    <row r="271" spans="1:78" x14ac:dyDescent="0.25">
      <c r="A271" t="s">
        <v>275</v>
      </c>
      <c r="B271">
        <v>30.9</v>
      </c>
      <c r="C271">
        <v>8.2998999999999992</v>
      </c>
      <c r="D271" s="1">
        <v>3.4300000000000002E-6</v>
      </c>
      <c r="E271">
        <v>240</v>
      </c>
      <c r="G271">
        <v>0</v>
      </c>
      <c r="H271">
        <v>1</v>
      </c>
      <c r="I271">
        <v>0</v>
      </c>
      <c r="J271">
        <v>0</v>
      </c>
      <c r="K271">
        <v>0</v>
      </c>
      <c r="L271">
        <v>0</v>
      </c>
      <c r="M271" t="s">
        <v>11</v>
      </c>
      <c r="N271">
        <v>0</v>
      </c>
      <c r="O271">
        <v>6</v>
      </c>
      <c r="P271">
        <v>2</v>
      </c>
      <c r="Q271">
        <v>1</v>
      </c>
      <c r="R271">
        <v>0</v>
      </c>
      <c r="S271">
        <v>1</v>
      </c>
      <c r="T271" t="s">
        <v>11</v>
      </c>
      <c r="U271">
        <v>12</v>
      </c>
      <c r="V271">
        <v>26</v>
      </c>
      <c r="W271">
        <v>7</v>
      </c>
      <c r="X271">
        <v>2</v>
      </c>
      <c r="Y271">
        <v>4</v>
      </c>
      <c r="Z271">
        <v>2.5</v>
      </c>
      <c r="AA271" t="s">
        <v>11</v>
      </c>
      <c r="AB271">
        <v>65</v>
      </c>
      <c r="AC271">
        <f t="shared" ref="AC271:AC306" si="118">-1.435*AB271+288.75</f>
        <v>195.47499999999999</v>
      </c>
      <c r="AD271">
        <f t="shared" ref="AD271:AD306" si="119">-17.235*AB271+2922.3</f>
        <v>1802.0250000000003</v>
      </c>
      <c r="AE271">
        <f t="shared" ref="AE271:AE306" si="120">-4*AB271+692.33</f>
        <v>432.33000000000004</v>
      </c>
      <c r="AF271">
        <f t="shared" ref="AF271:AF306" si="121">-0.165*AB271+67.417</f>
        <v>56.692</v>
      </c>
      <c r="AG271">
        <f t="shared" ref="AG271:AG306" si="122">0.775*AB271+176.75</f>
        <v>227.125</v>
      </c>
      <c r="AH271">
        <f t="shared" ref="AH271:AH306" si="123">0.71*AB271+158.67</f>
        <v>204.82</v>
      </c>
      <c r="AI271">
        <f t="shared" si="116"/>
        <v>12</v>
      </c>
      <c r="AJ271">
        <f t="shared" si="111"/>
        <v>1.4428212705151147E-2</v>
      </c>
      <c r="AK271">
        <f t="shared" si="112"/>
        <v>1.6191335322554529E-2</v>
      </c>
      <c r="AL271">
        <f t="shared" si="113"/>
        <v>3.5278346151132435E-2</v>
      </c>
      <c r="AM271">
        <f t="shared" si="117"/>
        <v>4</v>
      </c>
      <c r="AN271">
        <f t="shared" si="117"/>
        <v>2.5</v>
      </c>
      <c r="BX271">
        <f t="shared" si="114"/>
        <v>-1</v>
      </c>
      <c r="BY271">
        <v>1802.0250000000003</v>
      </c>
      <c r="BZ271">
        <f t="shared" si="115"/>
        <v>-5.5493125789042867E-4</v>
      </c>
    </row>
    <row r="272" spans="1:78" x14ac:dyDescent="0.25">
      <c r="A272" t="s">
        <v>276</v>
      </c>
      <c r="B272">
        <v>30.9</v>
      </c>
      <c r="C272">
        <v>8.3202999999999996</v>
      </c>
      <c r="D272" s="1">
        <v>3.19E-6</v>
      </c>
      <c r="E272">
        <v>240</v>
      </c>
      <c r="G272">
        <v>2</v>
      </c>
      <c r="H272">
        <v>2</v>
      </c>
      <c r="I272">
        <v>0</v>
      </c>
      <c r="J272">
        <v>0</v>
      </c>
      <c r="K272">
        <v>0</v>
      </c>
      <c r="L272">
        <v>0</v>
      </c>
      <c r="M272" t="s">
        <v>11</v>
      </c>
      <c r="N272">
        <v>0</v>
      </c>
      <c r="O272">
        <v>4</v>
      </c>
      <c r="P272">
        <v>0</v>
      </c>
      <c r="Q272">
        <v>0</v>
      </c>
      <c r="R272">
        <v>1</v>
      </c>
      <c r="S272">
        <v>1</v>
      </c>
      <c r="T272" t="s">
        <v>11</v>
      </c>
      <c r="U272">
        <v>10</v>
      </c>
      <c r="V272">
        <v>28</v>
      </c>
      <c r="W272">
        <v>2</v>
      </c>
      <c r="X272">
        <v>1</v>
      </c>
      <c r="Y272">
        <v>3</v>
      </c>
      <c r="Z272">
        <v>3</v>
      </c>
      <c r="AA272" t="s">
        <v>11</v>
      </c>
      <c r="AB272">
        <v>66</v>
      </c>
      <c r="AC272">
        <f t="shared" si="118"/>
        <v>194.04</v>
      </c>
      <c r="AD272">
        <f t="shared" si="119"/>
        <v>1784.7900000000002</v>
      </c>
      <c r="AE272">
        <f t="shared" si="120"/>
        <v>428.33000000000004</v>
      </c>
      <c r="AF272">
        <f t="shared" si="121"/>
        <v>56.527000000000001</v>
      </c>
      <c r="AG272">
        <f t="shared" si="122"/>
        <v>227.9</v>
      </c>
      <c r="AH272">
        <f t="shared" si="123"/>
        <v>205.52999999999997</v>
      </c>
      <c r="AI272">
        <f t="shared" si="116"/>
        <v>10</v>
      </c>
      <c r="AJ272">
        <f t="shared" si="111"/>
        <v>1.5688120171000509E-2</v>
      </c>
      <c r="AK272">
        <f t="shared" si="112"/>
        <v>4.6692970373310291E-3</v>
      </c>
      <c r="AL272">
        <f t="shared" si="113"/>
        <v>1.7690661100005306E-2</v>
      </c>
      <c r="AM272">
        <f t="shared" si="117"/>
        <v>3</v>
      </c>
      <c r="AN272">
        <f t="shared" si="117"/>
        <v>3</v>
      </c>
      <c r="BX272">
        <f t="shared" si="114"/>
        <v>0.66666666666666674</v>
      </c>
      <c r="BY272">
        <v>1784.7900000000002</v>
      </c>
      <c r="BZ272">
        <f t="shared" si="115"/>
        <v>3.7352667073810736E-4</v>
      </c>
    </row>
    <row r="273" spans="1:78" x14ac:dyDescent="0.25">
      <c r="A273" t="s">
        <v>277</v>
      </c>
      <c r="B273">
        <v>30.9</v>
      </c>
      <c r="C273">
        <v>8.3412000000000006</v>
      </c>
      <c r="D273" s="1">
        <v>3.0149999999999999E-6</v>
      </c>
      <c r="E273">
        <v>240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1</v>
      </c>
      <c r="M273" t="s">
        <v>11</v>
      </c>
      <c r="N273">
        <v>3</v>
      </c>
      <c r="O273">
        <v>7</v>
      </c>
      <c r="P273">
        <v>1</v>
      </c>
      <c r="Q273">
        <v>1</v>
      </c>
      <c r="R273">
        <v>0</v>
      </c>
      <c r="S273">
        <v>0</v>
      </c>
      <c r="T273" t="s">
        <v>11</v>
      </c>
      <c r="U273">
        <v>12</v>
      </c>
      <c r="V273">
        <v>27.5</v>
      </c>
      <c r="W273">
        <v>7</v>
      </c>
      <c r="X273">
        <v>3</v>
      </c>
      <c r="Y273">
        <v>1</v>
      </c>
      <c r="Z273">
        <v>1</v>
      </c>
      <c r="AA273" t="s">
        <v>11</v>
      </c>
      <c r="AB273">
        <v>67</v>
      </c>
      <c r="AC273">
        <f t="shared" si="118"/>
        <v>192.60499999999999</v>
      </c>
      <c r="AD273">
        <f t="shared" si="119"/>
        <v>1767.5550000000003</v>
      </c>
      <c r="AE273">
        <f t="shared" si="120"/>
        <v>424.33000000000004</v>
      </c>
      <c r="AF273">
        <f t="shared" si="121"/>
        <v>56.362000000000002</v>
      </c>
      <c r="AG273">
        <f t="shared" si="122"/>
        <v>228.67500000000001</v>
      </c>
      <c r="AH273">
        <f t="shared" si="123"/>
        <v>206.23999999999998</v>
      </c>
      <c r="AI273">
        <f t="shared" si="116"/>
        <v>12</v>
      </c>
      <c r="AJ273">
        <f t="shared" si="111"/>
        <v>1.5558214595868302E-2</v>
      </c>
      <c r="AK273">
        <f t="shared" si="112"/>
        <v>1.6496594631536774E-2</v>
      </c>
      <c r="AL273">
        <f t="shared" si="113"/>
        <v>5.3227351761825345E-2</v>
      </c>
      <c r="AM273">
        <f t="shared" si="117"/>
        <v>1</v>
      </c>
      <c r="AN273">
        <f t="shared" si="117"/>
        <v>1</v>
      </c>
      <c r="BX273">
        <f t="shared" si="114"/>
        <v>-2.3333333333333335</v>
      </c>
      <c r="BY273">
        <v>1767.5550000000003</v>
      </c>
      <c r="BZ273">
        <f t="shared" si="115"/>
        <v>-1.3200909354070074E-3</v>
      </c>
    </row>
    <row r="274" spans="1:78" x14ac:dyDescent="0.25">
      <c r="A274" t="s">
        <v>278</v>
      </c>
      <c r="B274">
        <v>30.9</v>
      </c>
      <c r="C274">
        <v>8.3579000000000008</v>
      </c>
      <c r="D274" s="1">
        <v>3.4259999999999999E-6</v>
      </c>
      <c r="E274">
        <v>240</v>
      </c>
      <c r="G274">
        <v>1</v>
      </c>
      <c r="H274">
        <v>1</v>
      </c>
      <c r="I274">
        <v>0</v>
      </c>
      <c r="J274">
        <v>0</v>
      </c>
      <c r="K274">
        <v>0</v>
      </c>
      <c r="L274">
        <v>0</v>
      </c>
      <c r="M274" t="s">
        <v>11</v>
      </c>
      <c r="N274">
        <v>1</v>
      </c>
      <c r="O274">
        <v>3</v>
      </c>
      <c r="P274">
        <v>0</v>
      </c>
      <c r="Q274">
        <v>0</v>
      </c>
      <c r="R274">
        <v>0</v>
      </c>
      <c r="S274">
        <v>1</v>
      </c>
      <c r="T274" t="s">
        <v>11</v>
      </c>
      <c r="U274">
        <v>14</v>
      </c>
      <c r="V274">
        <v>20</v>
      </c>
      <c r="W274">
        <v>4</v>
      </c>
      <c r="X274">
        <v>0.5</v>
      </c>
      <c r="Y274">
        <v>4.5</v>
      </c>
      <c r="Z274">
        <v>2</v>
      </c>
      <c r="AA274" t="s">
        <v>11</v>
      </c>
      <c r="AB274">
        <v>68</v>
      </c>
      <c r="AC274">
        <f t="shared" si="118"/>
        <v>191.17000000000002</v>
      </c>
      <c r="AD274">
        <f t="shared" si="119"/>
        <v>1750.3200000000002</v>
      </c>
      <c r="AE274">
        <f t="shared" si="120"/>
        <v>420.33000000000004</v>
      </c>
      <c r="AF274">
        <f t="shared" si="121"/>
        <v>56.197000000000003</v>
      </c>
      <c r="AG274">
        <f t="shared" si="122"/>
        <v>229.45</v>
      </c>
      <c r="AH274">
        <f t="shared" si="123"/>
        <v>206.95</v>
      </c>
      <c r="AI274">
        <f t="shared" si="116"/>
        <v>14</v>
      </c>
      <c r="AJ274">
        <f t="shared" si="111"/>
        <v>1.1426482014717307E-2</v>
      </c>
      <c r="AK274">
        <f t="shared" si="112"/>
        <v>9.5163324054909227E-3</v>
      </c>
      <c r="AL274">
        <f t="shared" si="113"/>
        <v>8.897272096375251E-3</v>
      </c>
      <c r="AM274">
        <f t="shared" si="117"/>
        <v>4.5</v>
      </c>
      <c r="AN274">
        <f t="shared" si="117"/>
        <v>2</v>
      </c>
      <c r="BX274">
        <f t="shared" si="114"/>
        <v>0</v>
      </c>
      <c r="BY274">
        <v>1750.3200000000002</v>
      </c>
      <c r="BZ274">
        <f t="shared" si="115"/>
        <v>0</v>
      </c>
    </row>
    <row r="275" spans="1:78" x14ac:dyDescent="0.25">
      <c r="A275" t="s">
        <v>279</v>
      </c>
      <c r="B275">
        <v>30.9</v>
      </c>
      <c r="C275">
        <v>8.3820999999999994</v>
      </c>
      <c r="D275" s="1">
        <v>3.4240000000000002E-6</v>
      </c>
      <c r="E275">
        <v>240</v>
      </c>
      <c r="G275">
        <v>0</v>
      </c>
      <c r="H275">
        <v>1</v>
      </c>
      <c r="I275">
        <v>0</v>
      </c>
      <c r="J275">
        <v>0</v>
      </c>
      <c r="K275">
        <v>1</v>
      </c>
      <c r="L275">
        <v>0</v>
      </c>
      <c r="M275" t="s">
        <v>11</v>
      </c>
      <c r="N275">
        <v>1</v>
      </c>
      <c r="O275">
        <v>4</v>
      </c>
      <c r="P275">
        <v>1</v>
      </c>
      <c r="Q275">
        <v>2</v>
      </c>
      <c r="R275">
        <v>1</v>
      </c>
      <c r="S275">
        <v>0</v>
      </c>
      <c r="T275" t="s">
        <v>11</v>
      </c>
      <c r="U275">
        <v>8</v>
      </c>
      <c r="V275">
        <v>31</v>
      </c>
      <c r="W275">
        <v>7</v>
      </c>
      <c r="X275">
        <v>3</v>
      </c>
      <c r="Y275">
        <v>4.5</v>
      </c>
      <c r="Z275">
        <v>1</v>
      </c>
      <c r="AA275" t="s">
        <v>11</v>
      </c>
      <c r="AB275">
        <v>69</v>
      </c>
      <c r="AC275">
        <f t="shared" si="118"/>
        <v>189.73500000000001</v>
      </c>
      <c r="AD275">
        <f t="shared" si="119"/>
        <v>1733.0850000000003</v>
      </c>
      <c r="AE275">
        <f t="shared" si="120"/>
        <v>416.33000000000004</v>
      </c>
      <c r="AF275">
        <f t="shared" si="121"/>
        <v>56.032000000000004</v>
      </c>
      <c r="AG275">
        <f t="shared" si="122"/>
        <v>230.22499999999999</v>
      </c>
      <c r="AH275">
        <f t="shared" si="123"/>
        <v>207.65999999999997</v>
      </c>
      <c r="AI275">
        <f t="shared" si="116"/>
        <v>8</v>
      </c>
      <c r="AJ275">
        <f t="shared" si="111"/>
        <v>1.7887178066857651E-2</v>
      </c>
      <c r="AK275">
        <f t="shared" si="112"/>
        <v>1.6813585376984602E-2</v>
      </c>
      <c r="AL275">
        <f t="shared" si="113"/>
        <v>5.3540833809251856E-2</v>
      </c>
      <c r="AM275">
        <f t="shared" si="117"/>
        <v>4.5</v>
      </c>
      <c r="AN275">
        <f t="shared" si="117"/>
        <v>1</v>
      </c>
      <c r="BX275">
        <f t="shared" si="114"/>
        <v>-0.33333333333333326</v>
      </c>
      <c r="BY275">
        <v>1733.0850000000003</v>
      </c>
      <c r="BZ275">
        <f t="shared" si="115"/>
        <v>-1.9233524803072741E-4</v>
      </c>
    </row>
    <row r="276" spans="1:78" x14ac:dyDescent="0.25">
      <c r="A276" t="s">
        <v>280</v>
      </c>
      <c r="B276">
        <v>30.9</v>
      </c>
      <c r="C276">
        <v>8.4011999999999993</v>
      </c>
      <c r="D276" s="1">
        <v>3.4290000000000001E-6</v>
      </c>
      <c r="E276">
        <v>240</v>
      </c>
      <c r="G276">
        <v>1</v>
      </c>
      <c r="H276">
        <v>3</v>
      </c>
      <c r="I276">
        <v>0</v>
      </c>
      <c r="J276">
        <v>0</v>
      </c>
      <c r="K276">
        <v>0</v>
      </c>
      <c r="L276">
        <v>0</v>
      </c>
      <c r="M276" t="s">
        <v>11</v>
      </c>
      <c r="N276">
        <v>2</v>
      </c>
      <c r="O276">
        <v>3</v>
      </c>
      <c r="P276">
        <v>0</v>
      </c>
      <c r="Q276">
        <v>0</v>
      </c>
      <c r="R276">
        <v>0</v>
      </c>
      <c r="S276">
        <v>0</v>
      </c>
      <c r="T276" t="s">
        <v>11</v>
      </c>
      <c r="U276">
        <v>10</v>
      </c>
      <c r="V276">
        <v>23</v>
      </c>
      <c r="W276">
        <v>6</v>
      </c>
      <c r="X276">
        <v>4</v>
      </c>
      <c r="Y276">
        <v>8</v>
      </c>
      <c r="Z276">
        <v>3</v>
      </c>
      <c r="AA276" t="s">
        <v>11</v>
      </c>
      <c r="AB276">
        <v>70</v>
      </c>
      <c r="AC276">
        <f t="shared" si="118"/>
        <v>188.3</v>
      </c>
      <c r="AD276">
        <f t="shared" si="119"/>
        <v>1715.8500000000001</v>
      </c>
      <c r="AE276">
        <f t="shared" si="120"/>
        <v>412.33000000000004</v>
      </c>
      <c r="AF276">
        <f t="shared" si="121"/>
        <v>55.867000000000004</v>
      </c>
      <c r="AG276">
        <f t="shared" si="122"/>
        <v>231</v>
      </c>
      <c r="AH276">
        <f t="shared" si="123"/>
        <v>208.36999999999998</v>
      </c>
      <c r="AI276">
        <f t="shared" si="116"/>
        <v>10</v>
      </c>
      <c r="AJ276">
        <f t="shared" si="111"/>
        <v>1.3404435119620013E-2</v>
      </c>
      <c r="AK276">
        <f t="shared" si="112"/>
        <v>1.4551451507287851E-2</v>
      </c>
      <c r="AL276">
        <f t="shared" si="113"/>
        <v>7.1598618146669762E-2</v>
      </c>
      <c r="AM276">
        <f t="shared" si="117"/>
        <v>8</v>
      </c>
      <c r="AN276">
        <f t="shared" si="117"/>
        <v>3</v>
      </c>
      <c r="BX276">
        <f t="shared" si="114"/>
        <v>2</v>
      </c>
      <c r="BY276">
        <v>1715.8500000000001</v>
      </c>
      <c r="BZ276">
        <f t="shared" si="115"/>
        <v>1.165603053880001E-3</v>
      </c>
    </row>
    <row r="277" spans="1:78" x14ac:dyDescent="0.25">
      <c r="A277" t="s">
        <v>281</v>
      </c>
      <c r="B277">
        <v>30.9</v>
      </c>
      <c r="C277">
        <v>8.4202999999999992</v>
      </c>
      <c r="D277" s="1">
        <v>3.427E-6</v>
      </c>
      <c r="E277">
        <v>240</v>
      </c>
      <c r="G277">
        <v>2</v>
      </c>
      <c r="H277">
        <v>2</v>
      </c>
      <c r="I277">
        <v>2</v>
      </c>
      <c r="J277">
        <v>0</v>
      </c>
      <c r="K277">
        <v>0</v>
      </c>
      <c r="L277">
        <v>0</v>
      </c>
      <c r="M277" t="s">
        <v>11</v>
      </c>
      <c r="N277">
        <v>2</v>
      </c>
      <c r="O277">
        <v>2</v>
      </c>
      <c r="P277">
        <v>0</v>
      </c>
      <c r="Q277">
        <v>0</v>
      </c>
      <c r="R277">
        <v>2</v>
      </c>
      <c r="S277">
        <v>0</v>
      </c>
      <c r="T277" t="s">
        <v>11</v>
      </c>
      <c r="U277">
        <v>13</v>
      </c>
      <c r="V277">
        <v>20</v>
      </c>
      <c r="W277">
        <v>10</v>
      </c>
      <c r="X277">
        <v>1.5</v>
      </c>
      <c r="Y277">
        <v>4.5</v>
      </c>
      <c r="Z277">
        <v>2</v>
      </c>
      <c r="AA277" t="s">
        <v>11</v>
      </c>
      <c r="AB277">
        <v>71</v>
      </c>
      <c r="AC277">
        <f t="shared" si="118"/>
        <v>186.86500000000001</v>
      </c>
      <c r="AD277">
        <f t="shared" si="119"/>
        <v>1698.6150000000002</v>
      </c>
      <c r="AE277">
        <f t="shared" si="120"/>
        <v>408.33000000000004</v>
      </c>
      <c r="AF277">
        <f t="shared" si="121"/>
        <v>55.701999999999998</v>
      </c>
      <c r="AG277">
        <f t="shared" si="122"/>
        <v>231.77500000000001</v>
      </c>
      <c r="AH277">
        <f t="shared" si="123"/>
        <v>209.07999999999998</v>
      </c>
      <c r="AI277">
        <f t="shared" si="116"/>
        <v>13</v>
      </c>
      <c r="AJ277">
        <f t="shared" si="111"/>
        <v>1.1774298472579129E-2</v>
      </c>
      <c r="AK277">
        <f t="shared" si="112"/>
        <v>2.4489995836700706E-2</v>
      </c>
      <c r="AL277">
        <f t="shared" si="113"/>
        <v>2.692901511615382E-2</v>
      </c>
      <c r="AM277">
        <f t="shared" si="117"/>
        <v>4.5</v>
      </c>
      <c r="AN277">
        <f t="shared" si="117"/>
        <v>2</v>
      </c>
      <c r="BX277">
        <f t="shared" si="114"/>
        <v>1.3333333333333335</v>
      </c>
      <c r="BY277">
        <v>1698.6150000000002</v>
      </c>
      <c r="BZ277">
        <f t="shared" si="115"/>
        <v>7.8495323150527536E-4</v>
      </c>
    </row>
    <row r="278" spans="1:78" x14ac:dyDescent="0.25">
      <c r="A278" t="s">
        <v>282</v>
      </c>
      <c r="B278">
        <v>30.9</v>
      </c>
      <c r="C278">
        <v>8.4411000000000005</v>
      </c>
      <c r="D278" s="1">
        <v>3.422E-6</v>
      </c>
      <c r="E278">
        <v>240</v>
      </c>
      <c r="G278">
        <v>0</v>
      </c>
      <c r="H278">
        <v>2</v>
      </c>
      <c r="I278">
        <v>1</v>
      </c>
      <c r="J278">
        <v>0</v>
      </c>
      <c r="K278">
        <v>1</v>
      </c>
      <c r="L278">
        <v>0</v>
      </c>
      <c r="M278" t="s">
        <v>11</v>
      </c>
      <c r="N278">
        <v>2</v>
      </c>
      <c r="O278">
        <v>2</v>
      </c>
      <c r="P278">
        <v>0</v>
      </c>
      <c r="Q278">
        <v>0</v>
      </c>
      <c r="R278">
        <v>0</v>
      </c>
      <c r="S278">
        <v>0</v>
      </c>
      <c r="T278" t="s">
        <v>11</v>
      </c>
      <c r="U278">
        <v>11</v>
      </c>
      <c r="V278">
        <v>27</v>
      </c>
      <c r="W278">
        <v>4</v>
      </c>
      <c r="X278">
        <v>7</v>
      </c>
      <c r="Y278">
        <v>6</v>
      </c>
      <c r="Z278">
        <v>3</v>
      </c>
      <c r="AA278" t="s">
        <v>11</v>
      </c>
      <c r="AB278">
        <v>72</v>
      </c>
      <c r="AC278">
        <f t="shared" si="118"/>
        <v>185.43</v>
      </c>
      <c r="AD278">
        <f t="shared" si="119"/>
        <v>1681.38</v>
      </c>
      <c r="AE278">
        <f t="shared" si="120"/>
        <v>404.33000000000004</v>
      </c>
      <c r="AF278">
        <f t="shared" si="121"/>
        <v>55.536999999999999</v>
      </c>
      <c r="AG278">
        <f t="shared" si="122"/>
        <v>232.55</v>
      </c>
      <c r="AH278">
        <f t="shared" si="123"/>
        <v>209.79</v>
      </c>
      <c r="AI278">
        <f t="shared" si="116"/>
        <v>11</v>
      </c>
      <c r="AJ278">
        <f t="shared" si="111"/>
        <v>1.6058237876030404E-2</v>
      </c>
      <c r="AK278">
        <f t="shared" si="112"/>
        <v>9.8929092572898371E-3</v>
      </c>
      <c r="AL278">
        <f t="shared" si="113"/>
        <v>0.12604209806075228</v>
      </c>
      <c r="AM278">
        <f t="shared" si="117"/>
        <v>6</v>
      </c>
      <c r="AN278">
        <f t="shared" si="117"/>
        <v>3</v>
      </c>
      <c r="BX278">
        <f t="shared" si="114"/>
        <v>1.3333333333333335</v>
      </c>
      <c r="BY278">
        <v>1681.38</v>
      </c>
      <c r="BZ278">
        <f t="shared" si="115"/>
        <v>7.9299940128545209E-4</v>
      </c>
    </row>
    <row r="279" spans="1:78" x14ac:dyDescent="0.25">
      <c r="A279" t="s">
        <v>283</v>
      </c>
      <c r="B279">
        <v>30.9</v>
      </c>
      <c r="C279">
        <v>8.4601000000000006</v>
      </c>
      <c r="D279" s="1">
        <v>3.253E-6</v>
      </c>
      <c r="E279">
        <v>240</v>
      </c>
      <c r="G279">
        <v>2</v>
      </c>
      <c r="H279">
        <v>1</v>
      </c>
      <c r="I279">
        <v>1</v>
      </c>
      <c r="J279">
        <v>0</v>
      </c>
      <c r="K279">
        <v>0</v>
      </c>
      <c r="L279">
        <v>0</v>
      </c>
      <c r="M279" t="s">
        <v>11</v>
      </c>
      <c r="N279">
        <v>2</v>
      </c>
      <c r="O279">
        <v>5</v>
      </c>
      <c r="P279">
        <v>1</v>
      </c>
      <c r="Q279">
        <v>0</v>
      </c>
      <c r="R279">
        <v>0</v>
      </c>
      <c r="S279">
        <v>1</v>
      </c>
      <c r="T279" t="s">
        <v>11</v>
      </c>
      <c r="U279">
        <v>13</v>
      </c>
      <c r="V279">
        <v>28</v>
      </c>
      <c r="W279">
        <v>11</v>
      </c>
      <c r="X279">
        <v>5</v>
      </c>
      <c r="Y279">
        <v>3</v>
      </c>
      <c r="Z279">
        <v>2</v>
      </c>
      <c r="AA279" t="s">
        <v>11</v>
      </c>
      <c r="AB279">
        <v>73</v>
      </c>
      <c r="AC279">
        <f t="shared" si="118"/>
        <v>183.995</v>
      </c>
      <c r="AD279">
        <f t="shared" si="119"/>
        <v>1664.1450000000002</v>
      </c>
      <c r="AE279">
        <f t="shared" si="120"/>
        <v>400.33000000000004</v>
      </c>
      <c r="AF279">
        <f t="shared" si="121"/>
        <v>55.372</v>
      </c>
      <c r="AG279">
        <f t="shared" si="122"/>
        <v>233.32499999999999</v>
      </c>
      <c r="AH279">
        <f t="shared" si="123"/>
        <v>210.5</v>
      </c>
      <c r="AI279">
        <f t="shared" si="116"/>
        <v>13</v>
      </c>
      <c r="AJ279">
        <f t="shared" si="111"/>
        <v>1.6825456916314381E-2</v>
      </c>
      <c r="AK279">
        <f t="shared" si="112"/>
        <v>2.7477331201758548E-2</v>
      </c>
      <c r="AL279">
        <f t="shared" si="113"/>
        <v>9.0298345734306146E-2</v>
      </c>
      <c r="AM279">
        <f t="shared" si="117"/>
        <v>3</v>
      </c>
      <c r="AN279">
        <f t="shared" si="117"/>
        <v>2</v>
      </c>
      <c r="BX279">
        <f t="shared" si="114"/>
        <v>-0.66666666666666674</v>
      </c>
      <c r="BY279">
        <v>1664.1450000000002</v>
      </c>
      <c r="BZ279">
        <f t="shared" si="115"/>
        <v>-4.0060611705510434E-4</v>
      </c>
    </row>
    <row r="280" spans="1:78" x14ac:dyDescent="0.25">
      <c r="A280" t="s">
        <v>284</v>
      </c>
      <c r="B280">
        <v>30.9</v>
      </c>
      <c r="C280">
        <v>8.4783000000000008</v>
      </c>
      <c r="D280" s="1">
        <v>2.351E-6</v>
      </c>
      <c r="E280">
        <v>240</v>
      </c>
      <c r="G280">
        <v>0</v>
      </c>
      <c r="H280">
        <v>1</v>
      </c>
      <c r="I280">
        <v>1</v>
      </c>
      <c r="J280">
        <v>0</v>
      </c>
      <c r="K280">
        <v>0</v>
      </c>
      <c r="L280">
        <v>0</v>
      </c>
      <c r="M280" t="s">
        <v>11</v>
      </c>
      <c r="N280">
        <v>2</v>
      </c>
      <c r="O280">
        <v>4</v>
      </c>
      <c r="P280">
        <v>0</v>
      </c>
      <c r="Q280">
        <v>1</v>
      </c>
      <c r="R280">
        <v>0</v>
      </c>
      <c r="S280">
        <v>0</v>
      </c>
      <c r="T280" t="s">
        <v>11</v>
      </c>
      <c r="U280">
        <v>8</v>
      </c>
      <c r="V280">
        <v>31</v>
      </c>
      <c r="W280">
        <v>3</v>
      </c>
      <c r="X280">
        <v>9</v>
      </c>
      <c r="Y280">
        <v>5.5</v>
      </c>
      <c r="Z280">
        <v>2</v>
      </c>
      <c r="AA280" t="s">
        <v>11</v>
      </c>
      <c r="AB280">
        <v>74</v>
      </c>
      <c r="AC280">
        <f t="shared" si="118"/>
        <v>182.56</v>
      </c>
      <c r="AD280">
        <f t="shared" si="119"/>
        <v>1646.9100000000003</v>
      </c>
      <c r="AE280">
        <f t="shared" si="120"/>
        <v>396.33000000000004</v>
      </c>
      <c r="AF280">
        <f t="shared" si="121"/>
        <v>55.207000000000001</v>
      </c>
      <c r="AG280">
        <f t="shared" si="122"/>
        <v>234.1</v>
      </c>
      <c r="AH280">
        <f t="shared" si="123"/>
        <v>211.20999999999998</v>
      </c>
      <c r="AI280">
        <f t="shared" si="116"/>
        <v>8</v>
      </c>
      <c r="AJ280">
        <f t="shared" si="111"/>
        <v>1.8823129375618579E-2</v>
      </c>
      <c r="AK280">
        <f t="shared" si="112"/>
        <v>7.569449701006736E-3</v>
      </c>
      <c r="AL280">
        <f t="shared" si="113"/>
        <v>0.16302280507906605</v>
      </c>
      <c r="AM280">
        <f t="shared" si="117"/>
        <v>5.5</v>
      </c>
      <c r="AN280">
        <f t="shared" si="117"/>
        <v>2</v>
      </c>
      <c r="BX280">
        <f t="shared" si="114"/>
        <v>-0.33333333333333326</v>
      </c>
      <c r="BY280">
        <v>1646.9100000000003</v>
      </c>
      <c r="BZ280">
        <f t="shared" si="115"/>
        <v>-2.0239924059804919E-4</v>
      </c>
    </row>
    <row r="281" spans="1:78" x14ac:dyDescent="0.25">
      <c r="A281" t="s">
        <v>285</v>
      </c>
      <c r="B281">
        <v>30.9</v>
      </c>
      <c r="C281">
        <v>8.5004000000000008</v>
      </c>
      <c r="D281" s="1">
        <v>2.6460000000000002E-6</v>
      </c>
      <c r="E281">
        <v>240</v>
      </c>
      <c r="G281">
        <v>1</v>
      </c>
      <c r="H281">
        <v>0</v>
      </c>
      <c r="I281">
        <v>0</v>
      </c>
      <c r="J281">
        <v>0</v>
      </c>
      <c r="K281">
        <v>0</v>
      </c>
      <c r="L281">
        <v>0</v>
      </c>
      <c r="M281" t="s">
        <v>11</v>
      </c>
      <c r="N281">
        <v>3</v>
      </c>
      <c r="O281">
        <v>0</v>
      </c>
      <c r="P281">
        <v>0</v>
      </c>
      <c r="Q281">
        <v>0</v>
      </c>
      <c r="R281">
        <v>0</v>
      </c>
      <c r="S281">
        <v>0</v>
      </c>
      <c r="T281" t="s">
        <v>11</v>
      </c>
      <c r="U281">
        <v>11</v>
      </c>
      <c r="V281">
        <v>23</v>
      </c>
      <c r="W281">
        <v>8</v>
      </c>
      <c r="X281">
        <v>3</v>
      </c>
      <c r="Y281">
        <v>5</v>
      </c>
      <c r="Z281">
        <v>1</v>
      </c>
      <c r="AA281" t="s">
        <v>11</v>
      </c>
      <c r="AB281">
        <v>75</v>
      </c>
      <c r="AC281">
        <f t="shared" si="118"/>
        <v>181.125</v>
      </c>
      <c r="AD281">
        <f t="shared" si="119"/>
        <v>1629.6750000000002</v>
      </c>
      <c r="AE281">
        <f t="shared" si="120"/>
        <v>392.33000000000004</v>
      </c>
      <c r="AF281">
        <f t="shared" si="121"/>
        <v>55.042000000000002</v>
      </c>
      <c r="AG281">
        <f t="shared" si="122"/>
        <v>234.875</v>
      </c>
      <c r="AH281">
        <f t="shared" si="123"/>
        <v>211.92</v>
      </c>
      <c r="AI281">
        <f t="shared" si="116"/>
        <v>11</v>
      </c>
      <c r="AJ281">
        <f t="shared" si="111"/>
        <v>1.4113243438108825E-2</v>
      </c>
      <c r="AK281">
        <f t="shared" si="112"/>
        <v>2.0390997374659086E-2</v>
      </c>
      <c r="AL281">
        <f t="shared" si="113"/>
        <v>5.4503833436285017E-2</v>
      </c>
      <c r="AM281">
        <f t="shared" si="117"/>
        <v>5</v>
      </c>
      <c r="AN281">
        <f t="shared" si="117"/>
        <v>1</v>
      </c>
      <c r="BX281">
        <f t="shared" si="114"/>
        <v>0</v>
      </c>
      <c r="BY281">
        <v>1629.6750000000002</v>
      </c>
      <c r="BZ281">
        <f t="shared" si="115"/>
        <v>0</v>
      </c>
    </row>
    <row r="282" spans="1:78" x14ac:dyDescent="0.25">
      <c r="A282" t="s">
        <v>286</v>
      </c>
      <c r="B282">
        <v>30.9</v>
      </c>
      <c r="C282">
        <v>8.5205000000000002</v>
      </c>
      <c r="D282" s="1">
        <v>3.3840000000000001E-6</v>
      </c>
      <c r="E282">
        <v>240</v>
      </c>
      <c r="G282">
        <v>1</v>
      </c>
      <c r="H282">
        <v>3</v>
      </c>
      <c r="I282">
        <v>0</v>
      </c>
      <c r="J282">
        <v>0</v>
      </c>
      <c r="K282">
        <v>1</v>
      </c>
      <c r="L282">
        <v>0</v>
      </c>
      <c r="M282" t="s">
        <v>11</v>
      </c>
      <c r="N282">
        <v>2</v>
      </c>
      <c r="O282">
        <v>2</v>
      </c>
      <c r="P282">
        <v>0</v>
      </c>
      <c r="Q282">
        <v>0</v>
      </c>
      <c r="R282">
        <v>0</v>
      </c>
      <c r="S282">
        <v>0</v>
      </c>
      <c r="T282" t="s">
        <v>11</v>
      </c>
      <c r="U282">
        <v>16</v>
      </c>
      <c r="V282">
        <v>24</v>
      </c>
      <c r="W282">
        <v>2</v>
      </c>
      <c r="X282">
        <v>3</v>
      </c>
      <c r="Y282">
        <v>4.5</v>
      </c>
      <c r="Z282">
        <v>0</v>
      </c>
      <c r="AA282" t="s">
        <v>11</v>
      </c>
      <c r="AB282">
        <v>76</v>
      </c>
      <c r="AC282">
        <f t="shared" si="118"/>
        <v>179.69</v>
      </c>
      <c r="AD282">
        <f t="shared" si="119"/>
        <v>1612.4400000000003</v>
      </c>
      <c r="AE282">
        <f t="shared" si="120"/>
        <v>388.33000000000004</v>
      </c>
      <c r="AF282">
        <f t="shared" si="121"/>
        <v>54.877000000000002</v>
      </c>
      <c r="AG282">
        <f t="shared" si="122"/>
        <v>235.65</v>
      </c>
      <c r="AH282">
        <f t="shared" si="123"/>
        <v>212.63</v>
      </c>
      <c r="AI282">
        <f t="shared" si="116"/>
        <v>16</v>
      </c>
      <c r="AJ282">
        <f t="shared" si="111"/>
        <v>1.4884274763712136E-2</v>
      </c>
      <c r="AK282">
        <f t="shared" si="112"/>
        <v>5.1502588005047246E-3</v>
      </c>
      <c r="AL282">
        <f t="shared" si="113"/>
        <v>5.4667711427373943E-2</v>
      </c>
      <c r="AM282">
        <f t="shared" si="117"/>
        <v>4.5</v>
      </c>
      <c r="AN282">
        <f t="shared" si="117"/>
        <v>0</v>
      </c>
      <c r="BX282">
        <f t="shared" si="114"/>
        <v>2.3333333333333335</v>
      </c>
      <c r="BY282">
        <v>1612.4400000000003</v>
      </c>
      <c r="BZ282">
        <f t="shared" si="115"/>
        <v>1.4470822686942354E-3</v>
      </c>
    </row>
    <row r="283" spans="1:78" x14ac:dyDescent="0.25">
      <c r="A283" t="s">
        <v>287</v>
      </c>
      <c r="B283">
        <v>30.9</v>
      </c>
      <c r="C283">
        <v>8.5411000000000001</v>
      </c>
      <c r="D283" s="1">
        <v>3.4029999999999999E-6</v>
      </c>
      <c r="E283">
        <v>240</v>
      </c>
      <c r="G283">
        <v>1</v>
      </c>
      <c r="H283">
        <v>0</v>
      </c>
      <c r="I283">
        <v>0</v>
      </c>
      <c r="J283">
        <v>0</v>
      </c>
      <c r="K283">
        <v>0</v>
      </c>
      <c r="L283">
        <v>0</v>
      </c>
      <c r="M283" t="s">
        <v>11</v>
      </c>
      <c r="N283">
        <v>1</v>
      </c>
      <c r="O283">
        <v>2</v>
      </c>
      <c r="P283">
        <v>0</v>
      </c>
      <c r="Q283">
        <v>0</v>
      </c>
      <c r="R283">
        <v>0</v>
      </c>
      <c r="S283">
        <v>1</v>
      </c>
      <c r="T283" t="s">
        <v>11</v>
      </c>
      <c r="U283">
        <v>10</v>
      </c>
      <c r="V283">
        <v>18</v>
      </c>
      <c r="W283">
        <v>5</v>
      </c>
      <c r="X283">
        <v>1</v>
      </c>
      <c r="Y283">
        <v>3</v>
      </c>
      <c r="Z283">
        <v>1</v>
      </c>
      <c r="AA283" t="s">
        <v>11</v>
      </c>
      <c r="AB283">
        <v>77</v>
      </c>
      <c r="AC283">
        <f t="shared" si="118"/>
        <v>178.255</v>
      </c>
      <c r="AD283">
        <f t="shared" si="119"/>
        <v>1595.2050000000002</v>
      </c>
      <c r="AE283">
        <f t="shared" si="120"/>
        <v>384.33000000000004</v>
      </c>
      <c r="AF283">
        <f t="shared" si="121"/>
        <v>54.712000000000003</v>
      </c>
      <c r="AG283">
        <f t="shared" si="122"/>
        <v>236.42500000000001</v>
      </c>
      <c r="AH283">
        <f t="shared" si="123"/>
        <v>213.33999999999997</v>
      </c>
      <c r="AI283">
        <f t="shared" si="116"/>
        <v>10</v>
      </c>
      <c r="AJ283">
        <f t="shared" si="111"/>
        <v>1.1283816186634319E-2</v>
      </c>
      <c r="AK283">
        <f t="shared" si="112"/>
        <v>1.3009653162646682E-2</v>
      </c>
      <c r="AL283">
        <f t="shared" si="113"/>
        <v>1.8277525954086854E-2</v>
      </c>
      <c r="AM283">
        <f t="shared" si="117"/>
        <v>3</v>
      </c>
      <c r="AN283">
        <f t="shared" si="117"/>
        <v>1</v>
      </c>
      <c r="BX283">
        <f t="shared" si="114"/>
        <v>-0.66666666666666663</v>
      </c>
      <c r="BY283">
        <v>1595.2050000000002</v>
      </c>
      <c r="BZ283">
        <f t="shared" si="115"/>
        <v>-4.1791911802349326E-4</v>
      </c>
    </row>
    <row r="284" spans="1:78" x14ac:dyDescent="0.25">
      <c r="A284" t="s">
        <v>288</v>
      </c>
      <c r="B284">
        <v>30.9</v>
      </c>
      <c r="C284">
        <v>8.5611999999999995</v>
      </c>
      <c r="D284" s="1">
        <v>2.915E-6</v>
      </c>
      <c r="E284">
        <v>240</v>
      </c>
      <c r="G284">
        <v>0</v>
      </c>
      <c r="H284">
        <v>2</v>
      </c>
      <c r="I284">
        <v>0</v>
      </c>
      <c r="J284">
        <v>0</v>
      </c>
      <c r="K284">
        <v>0</v>
      </c>
      <c r="L284">
        <v>0</v>
      </c>
      <c r="M284" t="s">
        <v>11</v>
      </c>
      <c r="N284">
        <v>1</v>
      </c>
      <c r="O284">
        <v>1</v>
      </c>
      <c r="P284">
        <v>1</v>
      </c>
      <c r="Q284">
        <v>0</v>
      </c>
      <c r="R284">
        <v>0</v>
      </c>
      <c r="S284">
        <v>0</v>
      </c>
      <c r="T284" t="s">
        <v>11</v>
      </c>
      <c r="U284">
        <v>12</v>
      </c>
      <c r="V284">
        <v>22</v>
      </c>
      <c r="W284">
        <v>8</v>
      </c>
      <c r="X284">
        <v>-0.5</v>
      </c>
      <c r="Y284">
        <v>1</v>
      </c>
      <c r="Z284">
        <v>0.5</v>
      </c>
      <c r="AA284" t="s">
        <v>11</v>
      </c>
      <c r="AB284">
        <v>78</v>
      </c>
      <c r="AC284">
        <f t="shared" si="118"/>
        <v>176.82</v>
      </c>
      <c r="AD284">
        <f t="shared" si="119"/>
        <v>1577.9700000000003</v>
      </c>
      <c r="AE284">
        <f t="shared" si="120"/>
        <v>380.33000000000004</v>
      </c>
      <c r="AF284">
        <f t="shared" si="121"/>
        <v>54.546999999999997</v>
      </c>
      <c r="AG284">
        <f t="shared" si="122"/>
        <v>237.2</v>
      </c>
      <c r="AH284">
        <f t="shared" si="123"/>
        <v>214.04999999999998</v>
      </c>
      <c r="AI284">
        <f t="shared" si="116"/>
        <v>12</v>
      </c>
      <c r="AJ284">
        <f t="shared" si="111"/>
        <v>1.3941963408683306E-2</v>
      </c>
      <c r="AK284">
        <f t="shared" si="112"/>
        <v>2.1034364893644991E-2</v>
      </c>
      <c r="AL284">
        <f t="shared" si="113"/>
        <v>-9.1664069518030324E-3</v>
      </c>
      <c r="AM284">
        <f t="shared" si="117"/>
        <v>1</v>
      </c>
      <c r="AN284">
        <f t="shared" si="117"/>
        <v>0.5</v>
      </c>
      <c r="BX284">
        <f t="shared" si="114"/>
        <v>1.6666666666666667</v>
      </c>
      <c r="BY284">
        <v>1577.9700000000003</v>
      </c>
      <c r="BZ284">
        <f t="shared" si="115"/>
        <v>1.0562093491426749E-3</v>
      </c>
    </row>
    <row r="285" spans="1:78" x14ac:dyDescent="0.25">
      <c r="A285" t="s">
        <v>289</v>
      </c>
      <c r="B285">
        <v>30.9</v>
      </c>
      <c r="C285">
        <v>8.5815999999999999</v>
      </c>
      <c r="D285" s="1">
        <v>2.8880000000000001E-6</v>
      </c>
      <c r="E285">
        <v>240</v>
      </c>
      <c r="G285">
        <v>0</v>
      </c>
      <c r="H285">
        <v>3</v>
      </c>
      <c r="I285">
        <v>1</v>
      </c>
      <c r="J285">
        <v>0</v>
      </c>
      <c r="K285">
        <v>0</v>
      </c>
      <c r="L285">
        <v>0</v>
      </c>
      <c r="M285" t="s">
        <v>11</v>
      </c>
      <c r="N285">
        <v>0.5</v>
      </c>
      <c r="O285">
        <v>3</v>
      </c>
      <c r="P285">
        <v>2</v>
      </c>
      <c r="Q285">
        <v>0.5</v>
      </c>
      <c r="R285">
        <v>0.5</v>
      </c>
      <c r="S285">
        <v>1</v>
      </c>
      <c r="T285" t="s">
        <v>11</v>
      </c>
      <c r="U285">
        <v>12.5</v>
      </c>
      <c r="V285">
        <v>27</v>
      </c>
      <c r="W285">
        <v>13.5</v>
      </c>
      <c r="X285">
        <v>1</v>
      </c>
      <c r="Y285">
        <v>3.5</v>
      </c>
      <c r="Z285">
        <v>0.5</v>
      </c>
      <c r="AA285" t="s">
        <v>11</v>
      </c>
      <c r="AB285">
        <v>79</v>
      </c>
      <c r="AC285">
        <f t="shared" si="118"/>
        <v>175.38499999999999</v>
      </c>
      <c r="AD285">
        <f t="shared" si="119"/>
        <v>1560.7350000000001</v>
      </c>
      <c r="AE285">
        <f t="shared" si="120"/>
        <v>376.33000000000004</v>
      </c>
      <c r="AF285">
        <f t="shared" si="121"/>
        <v>54.382000000000005</v>
      </c>
      <c r="AG285">
        <f t="shared" si="122"/>
        <v>237.97499999999999</v>
      </c>
      <c r="AH285">
        <f t="shared" si="123"/>
        <v>214.76</v>
      </c>
      <c r="AI285">
        <f t="shared" si="116"/>
        <v>12.5</v>
      </c>
      <c r="AJ285">
        <f t="shared" si="111"/>
        <v>1.72995415621486E-2</v>
      </c>
      <c r="AK285">
        <f t="shared" si="112"/>
        <v>3.5872771238009193E-2</v>
      </c>
      <c r="AL285">
        <f t="shared" si="113"/>
        <v>1.8388437350593943E-2</v>
      </c>
      <c r="AM285">
        <f t="shared" si="117"/>
        <v>3.5</v>
      </c>
      <c r="AN285">
        <f t="shared" si="117"/>
        <v>0.5</v>
      </c>
      <c r="BX285">
        <f t="shared" si="114"/>
        <v>2</v>
      </c>
      <c r="BY285">
        <v>1560.7350000000001</v>
      </c>
      <c r="BZ285">
        <f t="shared" si="115"/>
        <v>1.2814475231221186E-3</v>
      </c>
    </row>
    <row r="286" spans="1:78" x14ac:dyDescent="0.25">
      <c r="A286" t="s">
        <v>290</v>
      </c>
      <c r="B286">
        <v>30.9</v>
      </c>
      <c r="C286">
        <v>8.5976999999999997</v>
      </c>
      <c r="D286" s="1">
        <v>3.0819999999999999E-6</v>
      </c>
      <c r="E286">
        <v>240</v>
      </c>
      <c r="G286">
        <v>0</v>
      </c>
      <c r="H286">
        <v>1</v>
      </c>
      <c r="I286">
        <v>3</v>
      </c>
      <c r="J286">
        <v>0</v>
      </c>
      <c r="K286">
        <v>1</v>
      </c>
      <c r="L286">
        <v>0</v>
      </c>
      <c r="M286" t="s">
        <v>11</v>
      </c>
      <c r="N286">
        <v>1</v>
      </c>
      <c r="O286">
        <v>0</v>
      </c>
      <c r="P286">
        <v>0</v>
      </c>
      <c r="Q286">
        <v>1</v>
      </c>
      <c r="R286">
        <v>0</v>
      </c>
      <c r="S286">
        <v>1</v>
      </c>
      <c r="T286" t="s">
        <v>11</v>
      </c>
      <c r="U286">
        <v>13</v>
      </c>
      <c r="V286">
        <v>27</v>
      </c>
      <c r="W286">
        <v>6</v>
      </c>
      <c r="X286">
        <v>5</v>
      </c>
      <c r="Y286">
        <v>2</v>
      </c>
      <c r="Z286">
        <v>2</v>
      </c>
      <c r="AA286" t="s">
        <v>11</v>
      </c>
      <c r="AB286">
        <v>80</v>
      </c>
      <c r="AC286">
        <f t="shared" si="118"/>
        <v>173.95</v>
      </c>
      <c r="AD286">
        <f t="shared" si="119"/>
        <v>1543.5000000000002</v>
      </c>
      <c r="AE286">
        <f t="shared" si="120"/>
        <v>372.33000000000004</v>
      </c>
      <c r="AF286">
        <f t="shared" si="121"/>
        <v>54.216999999999999</v>
      </c>
      <c r="AG286">
        <f t="shared" si="122"/>
        <v>238.75</v>
      </c>
      <c r="AH286">
        <f t="shared" si="123"/>
        <v>215.46999999999997</v>
      </c>
      <c r="AI286">
        <f t="shared" si="116"/>
        <v>13</v>
      </c>
      <c r="AJ286">
        <f t="shared" si="111"/>
        <v>1.7492711370262388E-2</v>
      </c>
      <c r="AK286">
        <f t="shared" si="112"/>
        <v>1.6114736926919667E-2</v>
      </c>
      <c r="AL286">
        <f t="shared" si="113"/>
        <v>9.2221996790674513E-2</v>
      </c>
      <c r="AM286">
        <f t="shared" si="117"/>
        <v>2</v>
      </c>
      <c r="AN286">
        <f t="shared" si="117"/>
        <v>2</v>
      </c>
      <c r="BX286">
        <f t="shared" si="114"/>
        <v>1</v>
      </c>
      <c r="BY286">
        <v>1543.5000000000002</v>
      </c>
      <c r="BZ286">
        <f t="shared" si="115"/>
        <v>6.4787819889860696E-4</v>
      </c>
    </row>
    <row r="287" spans="1:78" x14ac:dyDescent="0.25">
      <c r="A287" t="s">
        <v>291</v>
      </c>
      <c r="B287">
        <v>30.9</v>
      </c>
      <c r="C287">
        <v>8.6191999999999993</v>
      </c>
      <c r="D287" s="1">
        <v>3.3850000000000002E-6</v>
      </c>
      <c r="E287">
        <v>240</v>
      </c>
      <c r="G287">
        <v>0</v>
      </c>
      <c r="H287">
        <v>2</v>
      </c>
      <c r="I287">
        <v>1</v>
      </c>
      <c r="J287">
        <v>0</v>
      </c>
      <c r="K287">
        <v>1</v>
      </c>
      <c r="L287">
        <v>0</v>
      </c>
      <c r="M287" t="s">
        <v>11</v>
      </c>
      <c r="N287">
        <v>1</v>
      </c>
      <c r="O287">
        <v>3</v>
      </c>
      <c r="P287">
        <v>0</v>
      </c>
      <c r="Q287">
        <v>0</v>
      </c>
      <c r="R287">
        <v>1</v>
      </c>
      <c r="S287">
        <v>0</v>
      </c>
      <c r="T287" t="s">
        <v>11</v>
      </c>
      <c r="U287">
        <v>9</v>
      </c>
      <c r="V287">
        <v>26</v>
      </c>
      <c r="W287">
        <v>5</v>
      </c>
      <c r="X287">
        <v>6.5</v>
      </c>
      <c r="Y287">
        <v>6</v>
      </c>
      <c r="Z287">
        <v>2</v>
      </c>
      <c r="AA287" t="s">
        <v>11</v>
      </c>
      <c r="AB287">
        <v>81</v>
      </c>
      <c r="AC287">
        <f t="shared" si="118"/>
        <v>172.51499999999999</v>
      </c>
      <c r="AD287">
        <f t="shared" si="119"/>
        <v>1526.2650000000003</v>
      </c>
      <c r="AE287">
        <f t="shared" si="120"/>
        <v>368.33000000000004</v>
      </c>
      <c r="AF287">
        <f t="shared" si="121"/>
        <v>54.052</v>
      </c>
      <c r="AG287">
        <f t="shared" si="122"/>
        <v>239.52500000000001</v>
      </c>
      <c r="AH287">
        <f t="shared" si="123"/>
        <v>216.17999999999998</v>
      </c>
      <c r="AI287">
        <f t="shared" si="116"/>
        <v>9</v>
      </c>
      <c r="AJ287">
        <f t="shared" si="111"/>
        <v>1.7035049614582E-2</v>
      </c>
      <c r="AK287">
        <f t="shared" si="112"/>
        <v>1.3574783482203458E-2</v>
      </c>
      <c r="AL287">
        <f t="shared" si="113"/>
        <v>0.1202545696736476</v>
      </c>
      <c r="AM287">
        <f t="shared" si="117"/>
        <v>6</v>
      </c>
      <c r="AN287">
        <f t="shared" si="117"/>
        <v>2</v>
      </c>
      <c r="BX287">
        <f t="shared" si="114"/>
        <v>1</v>
      </c>
      <c r="BY287">
        <v>1526.2650000000003</v>
      </c>
      <c r="BZ287">
        <f t="shared" si="115"/>
        <v>6.5519421594546149E-4</v>
      </c>
    </row>
    <row r="288" spans="1:78" x14ac:dyDescent="0.25">
      <c r="A288" t="s">
        <v>292</v>
      </c>
      <c r="B288">
        <v>30.9</v>
      </c>
      <c r="C288">
        <v>8.6410999999999998</v>
      </c>
      <c r="D288" s="1">
        <v>3.399E-6</v>
      </c>
      <c r="E288">
        <v>240</v>
      </c>
      <c r="G288">
        <v>0</v>
      </c>
      <c r="H288">
        <v>2</v>
      </c>
      <c r="I288">
        <v>1</v>
      </c>
      <c r="J288">
        <v>0</v>
      </c>
      <c r="K288">
        <v>0</v>
      </c>
      <c r="L288">
        <v>0</v>
      </c>
      <c r="M288" t="s">
        <v>11</v>
      </c>
      <c r="N288">
        <v>1</v>
      </c>
      <c r="O288">
        <v>6</v>
      </c>
      <c r="P288">
        <v>0</v>
      </c>
      <c r="Q288">
        <v>0</v>
      </c>
      <c r="R288">
        <v>0</v>
      </c>
      <c r="S288">
        <v>1</v>
      </c>
      <c r="T288" t="s">
        <v>11</v>
      </c>
      <c r="U288">
        <v>11</v>
      </c>
      <c r="V288">
        <v>27</v>
      </c>
      <c r="W288">
        <v>7</v>
      </c>
      <c r="X288">
        <v>4</v>
      </c>
      <c r="Y288">
        <v>4</v>
      </c>
      <c r="Z288">
        <v>1</v>
      </c>
      <c r="AA288" t="s">
        <v>11</v>
      </c>
      <c r="AB288">
        <v>82</v>
      </c>
      <c r="AC288">
        <f t="shared" si="118"/>
        <v>171.07999999999998</v>
      </c>
      <c r="AD288">
        <f t="shared" si="119"/>
        <v>1509.0300000000002</v>
      </c>
      <c r="AE288">
        <f t="shared" si="120"/>
        <v>364.33000000000004</v>
      </c>
      <c r="AF288">
        <f t="shared" si="121"/>
        <v>53.887</v>
      </c>
      <c r="AG288">
        <f t="shared" si="122"/>
        <v>240.3</v>
      </c>
      <c r="AH288">
        <f t="shared" si="123"/>
        <v>216.89</v>
      </c>
      <c r="AI288">
        <f t="shared" si="116"/>
        <v>11</v>
      </c>
      <c r="AJ288">
        <f t="shared" si="111"/>
        <v>1.7892288423689388E-2</v>
      </c>
      <c r="AK288">
        <f t="shared" si="112"/>
        <v>1.9213350533856668E-2</v>
      </c>
      <c r="AL288">
        <f t="shared" si="113"/>
        <v>7.4229405979178653E-2</v>
      </c>
      <c r="AM288">
        <f t="shared" si="117"/>
        <v>4</v>
      </c>
      <c r="AN288">
        <f t="shared" si="117"/>
        <v>1</v>
      </c>
      <c r="BX288">
        <f t="shared" si="114"/>
        <v>0</v>
      </c>
      <c r="BY288">
        <v>1509.0300000000002</v>
      </c>
      <c r="BZ288">
        <f t="shared" si="115"/>
        <v>0</v>
      </c>
    </row>
    <row r="289" spans="1:78" x14ac:dyDescent="0.25">
      <c r="A289" t="s">
        <v>293</v>
      </c>
      <c r="B289">
        <v>30.9</v>
      </c>
      <c r="C289">
        <v>8.6625999999999994</v>
      </c>
      <c r="D289" s="1">
        <v>2.7130000000000001E-6</v>
      </c>
      <c r="E289">
        <v>240</v>
      </c>
      <c r="G289">
        <v>0</v>
      </c>
      <c r="H289">
        <v>3</v>
      </c>
      <c r="I289">
        <v>1</v>
      </c>
      <c r="J289">
        <v>0</v>
      </c>
      <c r="K289">
        <v>1</v>
      </c>
      <c r="L289">
        <v>0</v>
      </c>
      <c r="M289" t="s">
        <v>11</v>
      </c>
      <c r="N289">
        <v>0</v>
      </c>
      <c r="O289">
        <v>1</v>
      </c>
      <c r="P289">
        <v>0</v>
      </c>
      <c r="Q289">
        <v>1.5</v>
      </c>
      <c r="R289">
        <v>0</v>
      </c>
      <c r="S289">
        <v>0</v>
      </c>
      <c r="T289" t="s">
        <v>11</v>
      </c>
      <c r="U289">
        <v>7</v>
      </c>
      <c r="V289">
        <v>25</v>
      </c>
      <c r="W289">
        <v>7</v>
      </c>
      <c r="X289">
        <v>3.5</v>
      </c>
      <c r="Y289">
        <v>5</v>
      </c>
      <c r="Z289">
        <v>2</v>
      </c>
      <c r="AA289" t="s">
        <v>11</v>
      </c>
      <c r="AB289">
        <v>83</v>
      </c>
      <c r="AC289">
        <f t="shared" si="118"/>
        <v>169.64499999999998</v>
      </c>
      <c r="AD289">
        <f t="shared" si="119"/>
        <v>1491.7950000000003</v>
      </c>
      <c r="AE289">
        <f t="shared" si="120"/>
        <v>360.33000000000004</v>
      </c>
      <c r="AF289">
        <f t="shared" si="121"/>
        <v>53.722000000000001</v>
      </c>
      <c r="AG289">
        <f t="shared" si="122"/>
        <v>241.07499999999999</v>
      </c>
      <c r="AH289">
        <f t="shared" si="123"/>
        <v>217.6</v>
      </c>
      <c r="AI289">
        <f t="shared" si="116"/>
        <v>7</v>
      </c>
      <c r="AJ289">
        <f t="shared" si="111"/>
        <v>1.6758334757791784E-2</v>
      </c>
      <c r="AK289">
        <f t="shared" si="112"/>
        <v>1.9426636694141478E-2</v>
      </c>
      <c r="AL289">
        <f t="shared" si="113"/>
        <v>6.515021778787089E-2</v>
      </c>
      <c r="AM289">
        <f t="shared" si="117"/>
        <v>5</v>
      </c>
      <c r="AN289">
        <f t="shared" si="117"/>
        <v>2</v>
      </c>
      <c r="BX289">
        <f t="shared" si="114"/>
        <v>2.6666666666666665</v>
      </c>
      <c r="BY289">
        <v>1491.7950000000003</v>
      </c>
      <c r="BZ289">
        <f t="shared" si="115"/>
        <v>1.7875557074977903E-3</v>
      </c>
    </row>
    <row r="290" spans="1:78" x14ac:dyDescent="0.25">
      <c r="A290" t="s">
        <v>294</v>
      </c>
      <c r="B290">
        <v>30.9</v>
      </c>
      <c r="C290">
        <v>8.6792999999999996</v>
      </c>
      <c r="D290" s="1">
        <v>3.382E-6</v>
      </c>
      <c r="E290">
        <v>240</v>
      </c>
      <c r="G290">
        <v>3</v>
      </c>
      <c r="H290">
        <v>1</v>
      </c>
      <c r="I290">
        <v>0</v>
      </c>
      <c r="J290">
        <v>1</v>
      </c>
      <c r="K290">
        <v>1</v>
      </c>
      <c r="L290">
        <v>0</v>
      </c>
      <c r="M290" t="s">
        <v>11</v>
      </c>
      <c r="N290">
        <v>2</v>
      </c>
      <c r="O290">
        <v>5</v>
      </c>
      <c r="P290">
        <v>0</v>
      </c>
      <c r="Q290">
        <v>0</v>
      </c>
      <c r="R290">
        <v>1</v>
      </c>
      <c r="S290">
        <v>1</v>
      </c>
      <c r="T290" t="s">
        <v>11</v>
      </c>
      <c r="U290">
        <v>15</v>
      </c>
      <c r="V290">
        <v>31</v>
      </c>
      <c r="W290">
        <v>1</v>
      </c>
      <c r="X290">
        <v>4</v>
      </c>
      <c r="Y290">
        <v>4</v>
      </c>
      <c r="Z290">
        <v>2</v>
      </c>
      <c r="AA290" t="s">
        <v>11</v>
      </c>
      <c r="AB290">
        <v>84</v>
      </c>
      <c r="AC290">
        <f t="shared" si="118"/>
        <v>168.20999999999998</v>
      </c>
      <c r="AD290">
        <f t="shared" si="119"/>
        <v>1474.5600000000002</v>
      </c>
      <c r="AE290">
        <f t="shared" si="120"/>
        <v>356.33000000000004</v>
      </c>
      <c r="AF290">
        <f t="shared" si="121"/>
        <v>53.557000000000002</v>
      </c>
      <c r="AG290">
        <f t="shared" si="122"/>
        <v>241.85000000000002</v>
      </c>
      <c r="AH290">
        <f t="shared" si="123"/>
        <v>218.31</v>
      </c>
      <c r="AI290">
        <f t="shared" si="116"/>
        <v>15</v>
      </c>
      <c r="AJ290">
        <f t="shared" si="111"/>
        <v>2.1023220486111108E-2</v>
      </c>
      <c r="AK290">
        <f t="shared" si="112"/>
        <v>2.8063873375803326E-3</v>
      </c>
      <c r="AL290">
        <f t="shared" si="113"/>
        <v>7.4686782306701269E-2</v>
      </c>
      <c r="AM290">
        <f t="shared" si="117"/>
        <v>4</v>
      </c>
      <c r="AN290">
        <f t="shared" si="117"/>
        <v>2</v>
      </c>
      <c r="BX290">
        <f t="shared" si="114"/>
        <v>-0.66666666666666674</v>
      </c>
      <c r="BY290">
        <v>1474.5600000000002</v>
      </c>
      <c r="BZ290">
        <f t="shared" si="115"/>
        <v>-4.5211226851851852E-4</v>
      </c>
    </row>
    <row r="291" spans="1:78" x14ac:dyDescent="0.25">
      <c r="A291" t="s">
        <v>295</v>
      </c>
      <c r="B291">
        <v>30.9</v>
      </c>
      <c r="C291">
        <v>8.6991999999999994</v>
      </c>
      <c r="D291" s="1">
        <v>3.371E-6</v>
      </c>
      <c r="E291">
        <v>240</v>
      </c>
      <c r="G291">
        <v>0</v>
      </c>
      <c r="H291">
        <v>3</v>
      </c>
      <c r="I291">
        <v>1</v>
      </c>
      <c r="J291">
        <v>0</v>
      </c>
      <c r="K291">
        <v>1</v>
      </c>
      <c r="L291">
        <v>0</v>
      </c>
      <c r="M291" t="s">
        <v>11</v>
      </c>
      <c r="N291">
        <v>1</v>
      </c>
      <c r="O291">
        <v>3</v>
      </c>
      <c r="P291">
        <v>2</v>
      </c>
      <c r="Q291">
        <v>1</v>
      </c>
      <c r="R291">
        <v>2</v>
      </c>
      <c r="S291">
        <v>0</v>
      </c>
      <c r="T291" t="s">
        <v>11</v>
      </c>
      <c r="U291">
        <v>8</v>
      </c>
      <c r="V291">
        <v>25</v>
      </c>
      <c r="W291">
        <v>11</v>
      </c>
      <c r="X291">
        <v>1.5</v>
      </c>
      <c r="Y291">
        <v>3.5</v>
      </c>
      <c r="Z291">
        <v>4</v>
      </c>
      <c r="AA291" t="s">
        <v>11</v>
      </c>
      <c r="AB291">
        <v>85</v>
      </c>
      <c r="AC291">
        <f t="shared" si="118"/>
        <v>166.77499999999998</v>
      </c>
      <c r="AD291">
        <f t="shared" si="119"/>
        <v>1457.3250000000003</v>
      </c>
      <c r="AE291">
        <f t="shared" si="120"/>
        <v>352.33000000000004</v>
      </c>
      <c r="AF291">
        <f t="shared" si="121"/>
        <v>53.392000000000003</v>
      </c>
      <c r="AG291">
        <f t="shared" si="122"/>
        <v>242.625</v>
      </c>
      <c r="AH291">
        <f t="shared" si="123"/>
        <v>219.01999999999998</v>
      </c>
      <c r="AI291">
        <f t="shared" si="116"/>
        <v>8</v>
      </c>
      <c r="AJ291">
        <f t="shared" si="111"/>
        <v>1.7154718405297375E-2</v>
      </c>
      <c r="AK291">
        <f t="shared" si="112"/>
        <v>3.1220730565095219E-2</v>
      </c>
      <c r="AL291">
        <f t="shared" si="113"/>
        <v>2.8094096493856757E-2</v>
      </c>
      <c r="AM291">
        <f t="shared" si="117"/>
        <v>3.5</v>
      </c>
      <c r="AN291">
        <f t="shared" si="117"/>
        <v>4</v>
      </c>
      <c r="BX291">
        <f t="shared" si="114"/>
        <v>2</v>
      </c>
      <c r="BY291">
        <v>1457.3250000000003</v>
      </c>
      <c r="BZ291">
        <f t="shared" si="115"/>
        <v>1.3723774724237899E-3</v>
      </c>
    </row>
    <row r="292" spans="1:78" x14ac:dyDescent="0.25">
      <c r="A292" t="s">
        <v>296</v>
      </c>
      <c r="B292">
        <v>30.9</v>
      </c>
      <c r="C292">
        <v>8.7211999999999996</v>
      </c>
      <c r="D292" s="1">
        <v>3.371E-6</v>
      </c>
      <c r="E292">
        <v>240</v>
      </c>
      <c r="G292">
        <v>0</v>
      </c>
      <c r="H292">
        <v>3</v>
      </c>
      <c r="I292">
        <v>0</v>
      </c>
      <c r="J292">
        <v>0</v>
      </c>
      <c r="K292">
        <v>0</v>
      </c>
      <c r="L292">
        <v>0</v>
      </c>
      <c r="M292" t="s">
        <v>11</v>
      </c>
      <c r="N292">
        <v>1</v>
      </c>
      <c r="O292">
        <v>4</v>
      </c>
      <c r="P292">
        <v>0</v>
      </c>
      <c r="Q292">
        <v>0</v>
      </c>
      <c r="R292">
        <v>0</v>
      </c>
      <c r="S292">
        <v>0</v>
      </c>
      <c r="T292" t="s">
        <v>11</v>
      </c>
      <c r="U292">
        <v>9</v>
      </c>
      <c r="V292">
        <v>36</v>
      </c>
      <c r="W292">
        <v>5</v>
      </c>
      <c r="X292">
        <v>1.5</v>
      </c>
      <c r="Y292">
        <v>5</v>
      </c>
      <c r="Z292">
        <v>-0.5</v>
      </c>
      <c r="AA292" t="s">
        <v>11</v>
      </c>
      <c r="AB292">
        <v>86</v>
      </c>
      <c r="AC292">
        <f t="shared" si="118"/>
        <v>165.33999999999997</v>
      </c>
      <c r="AD292">
        <f t="shared" si="119"/>
        <v>1440.0900000000001</v>
      </c>
      <c r="AE292">
        <f t="shared" si="120"/>
        <v>348.33000000000004</v>
      </c>
      <c r="AF292">
        <f t="shared" si="121"/>
        <v>53.227000000000004</v>
      </c>
      <c r="AG292">
        <f t="shared" si="122"/>
        <v>243.4</v>
      </c>
      <c r="AH292">
        <f t="shared" si="123"/>
        <v>219.73</v>
      </c>
      <c r="AI292">
        <f t="shared" si="116"/>
        <v>9</v>
      </c>
      <c r="AJ292">
        <f t="shared" si="111"/>
        <v>2.4998437597650143E-2</v>
      </c>
      <c r="AK292">
        <f t="shared" si="112"/>
        <v>1.4354204346453075E-2</v>
      </c>
      <c r="AL292">
        <f t="shared" si="113"/>
        <v>2.8181186240066131E-2</v>
      </c>
      <c r="AM292">
        <f t="shared" si="117"/>
        <v>5</v>
      </c>
      <c r="AN292">
        <f t="shared" si="117"/>
        <v>-0.5</v>
      </c>
      <c r="BX292">
        <f t="shared" si="114"/>
        <v>1.6666666666666667</v>
      </c>
      <c r="BY292">
        <v>1440.0900000000001</v>
      </c>
      <c r="BZ292">
        <f t="shared" si="115"/>
        <v>1.1573350739652844E-3</v>
      </c>
    </row>
    <row r="293" spans="1:78" x14ac:dyDescent="0.25">
      <c r="A293" t="s">
        <v>297</v>
      </c>
      <c r="B293">
        <v>30.9</v>
      </c>
      <c r="C293">
        <v>8.7407000000000004</v>
      </c>
      <c r="D293" s="1">
        <v>3.269E-6</v>
      </c>
      <c r="E293">
        <v>240</v>
      </c>
      <c r="G293">
        <v>0</v>
      </c>
      <c r="H293">
        <v>1</v>
      </c>
      <c r="I293">
        <v>0</v>
      </c>
      <c r="J293">
        <v>0</v>
      </c>
      <c r="K293">
        <v>0</v>
      </c>
      <c r="L293">
        <v>0</v>
      </c>
      <c r="M293" t="s">
        <v>11</v>
      </c>
      <c r="N293">
        <v>3</v>
      </c>
      <c r="O293">
        <v>2</v>
      </c>
      <c r="P293">
        <v>1</v>
      </c>
      <c r="Q293">
        <v>0</v>
      </c>
      <c r="R293">
        <v>0</v>
      </c>
      <c r="S293">
        <v>0</v>
      </c>
      <c r="T293" t="s">
        <v>11</v>
      </c>
      <c r="U293">
        <v>13</v>
      </c>
      <c r="V293">
        <v>18</v>
      </c>
      <c r="W293">
        <v>7</v>
      </c>
      <c r="X293">
        <v>4.5</v>
      </c>
      <c r="Y293">
        <v>2</v>
      </c>
      <c r="Z293">
        <v>5</v>
      </c>
      <c r="AA293" t="s">
        <v>11</v>
      </c>
      <c r="AB293">
        <v>87</v>
      </c>
      <c r="AC293">
        <f t="shared" si="118"/>
        <v>163.905</v>
      </c>
      <c r="AD293">
        <f t="shared" si="119"/>
        <v>1422.8550000000002</v>
      </c>
      <c r="AE293">
        <f t="shared" si="120"/>
        <v>344.33000000000004</v>
      </c>
      <c r="AF293">
        <f t="shared" si="121"/>
        <v>53.061999999999998</v>
      </c>
      <c r="AG293">
        <f t="shared" si="122"/>
        <v>244.17500000000001</v>
      </c>
      <c r="AH293">
        <f t="shared" si="123"/>
        <v>220.44</v>
      </c>
      <c r="AI293">
        <f t="shared" si="116"/>
        <v>13</v>
      </c>
      <c r="AJ293">
        <f t="shared" si="111"/>
        <v>1.2650621461779308E-2</v>
      </c>
      <c r="AK293">
        <f t="shared" si="112"/>
        <v>2.0329335230737954E-2</v>
      </c>
      <c r="AL293">
        <f t="shared" si="113"/>
        <v>8.4806452828766352E-2</v>
      </c>
      <c r="AM293">
        <f t="shared" si="117"/>
        <v>2</v>
      </c>
      <c r="AN293">
        <f t="shared" si="117"/>
        <v>5</v>
      </c>
      <c r="BX293">
        <f t="shared" si="114"/>
        <v>0.33333333333333337</v>
      </c>
      <c r="BY293">
        <v>1422.8550000000002</v>
      </c>
      <c r="BZ293">
        <f t="shared" si="115"/>
        <v>2.3427076781072794E-4</v>
      </c>
    </row>
    <row r="294" spans="1:78" x14ac:dyDescent="0.25">
      <c r="A294" t="s">
        <v>298</v>
      </c>
      <c r="B294">
        <v>30.9</v>
      </c>
      <c r="C294">
        <v>8.7601999999999993</v>
      </c>
      <c r="D294" s="1">
        <v>3.3730000000000001E-6</v>
      </c>
      <c r="E294">
        <v>240</v>
      </c>
      <c r="G294">
        <v>1</v>
      </c>
      <c r="H294">
        <v>2</v>
      </c>
      <c r="I294">
        <v>1</v>
      </c>
      <c r="J294">
        <v>1</v>
      </c>
      <c r="K294">
        <v>1</v>
      </c>
      <c r="L294">
        <v>0</v>
      </c>
      <c r="M294" t="s">
        <v>11</v>
      </c>
      <c r="N294">
        <v>2</v>
      </c>
      <c r="O294">
        <v>4</v>
      </c>
      <c r="P294">
        <v>0</v>
      </c>
      <c r="Q294">
        <v>1</v>
      </c>
      <c r="R294">
        <v>1</v>
      </c>
      <c r="S294">
        <v>0</v>
      </c>
      <c r="T294" t="s">
        <v>11</v>
      </c>
      <c r="U294">
        <v>17</v>
      </c>
      <c r="V294">
        <v>25</v>
      </c>
      <c r="W294">
        <v>6</v>
      </c>
      <c r="X294">
        <v>2</v>
      </c>
      <c r="Y294">
        <v>9</v>
      </c>
      <c r="Z294">
        <v>1</v>
      </c>
      <c r="AA294" t="s">
        <v>11</v>
      </c>
      <c r="AB294">
        <v>88</v>
      </c>
      <c r="AC294">
        <f t="shared" si="118"/>
        <v>162.47</v>
      </c>
      <c r="AD294">
        <f t="shared" si="119"/>
        <v>1405.6200000000003</v>
      </c>
      <c r="AE294">
        <f t="shared" si="120"/>
        <v>340.33000000000004</v>
      </c>
      <c r="AF294">
        <f t="shared" si="121"/>
        <v>52.896999999999998</v>
      </c>
      <c r="AG294">
        <f t="shared" si="122"/>
        <v>244.95</v>
      </c>
      <c r="AH294">
        <f t="shared" si="123"/>
        <v>221.14999999999998</v>
      </c>
      <c r="AI294">
        <f t="shared" si="116"/>
        <v>17</v>
      </c>
      <c r="AJ294">
        <f t="shared" si="111"/>
        <v>1.778574579189254E-2</v>
      </c>
      <c r="AK294">
        <f t="shared" si="112"/>
        <v>1.7629947403990244E-2</v>
      </c>
      <c r="AL294">
        <f t="shared" si="113"/>
        <v>3.7809327561109329E-2</v>
      </c>
      <c r="AM294">
        <f t="shared" si="117"/>
        <v>9</v>
      </c>
      <c r="AN294">
        <f t="shared" si="117"/>
        <v>1</v>
      </c>
      <c r="BX294">
        <f t="shared" si="114"/>
        <v>0.66666666666666674</v>
      </c>
      <c r="BY294">
        <v>1405.6200000000003</v>
      </c>
      <c r="BZ294">
        <f t="shared" si="115"/>
        <v>4.7428655445046783E-4</v>
      </c>
    </row>
    <row r="295" spans="1:78" x14ac:dyDescent="0.25">
      <c r="A295" t="s">
        <v>299</v>
      </c>
      <c r="B295">
        <v>30.9</v>
      </c>
      <c r="C295">
        <v>8.7813999999999997</v>
      </c>
      <c r="D295" s="1">
        <v>3.3330000000000001E-6</v>
      </c>
      <c r="E295">
        <v>240</v>
      </c>
      <c r="G295">
        <v>1</v>
      </c>
      <c r="H295">
        <v>4</v>
      </c>
      <c r="I295">
        <v>0</v>
      </c>
      <c r="J295">
        <v>0</v>
      </c>
      <c r="K295">
        <v>1</v>
      </c>
      <c r="L295">
        <v>0</v>
      </c>
      <c r="M295" t="s">
        <v>11</v>
      </c>
      <c r="N295">
        <v>1</v>
      </c>
      <c r="O295">
        <v>1</v>
      </c>
      <c r="P295">
        <v>0</v>
      </c>
      <c r="Q295">
        <v>1</v>
      </c>
      <c r="R295">
        <v>0</v>
      </c>
      <c r="S295">
        <v>1</v>
      </c>
      <c r="T295" t="s">
        <v>11</v>
      </c>
      <c r="U295">
        <v>9</v>
      </c>
      <c r="V295">
        <v>30</v>
      </c>
      <c r="W295">
        <v>3</v>
      </c>
      <c r="X295">
        <v>4</v>
      </c>
      <c r="Y295">
        <v>4</v>
      </c>
      <c r="Z295">
        <v>5</v>
      </c>
      <c r="AA295" t="s">
        <v>11</v>
      </c>
      <c r="AB295">
        <v>89</v>
      </c>
      <c r="AC295">
        <f t="shared" si="118"/>
        <v>161.035</v>
      </c>
      <c r="AD295">
        <f t="shared" si="119"/>
        <v>1388.3850000000002</v>
      </c>
      <c r="AE295">
        <f t="shared" si="120"/>
        <v>336.33000000000004</v>
      </c>
      <c r="AF295">
        <f t="shared" si="121"/>
        <v>52.731999999999999</v>
      </c>
      <c r="AG295">
        <f t="shared" si="122"/>
        <v>245.72500000000002</v>
      </c>
      <c r="AH295">
        <f t="shared" si="123"/>
        <v>221.85999999999999</v>
      </c>
      <c r="AI295">
        <f t="shared" si="116"/>
        <v>9</v>
      </c>
      <c r="AJ295">
        <f t="shared" si="111"/>
        <v>2.1607839324106783E-2</v>
      </c>
      <c r="AK295">
        <f t="shared" si="112"/>
        <v>8.9198109000089183E-3</v>
      </c>
      <c r="AL295">
        <f t="shared" si="113"/>
        <v>7.5855268148372901E-2</v>
      </c>
      <c r="AM295">
        <f t="shared" si="117"/>
        <v>4</v>
      </c>
      <c r="AN295">
        <f t="shared" si="117"/>
        <v>5</v>
      </c>
      <c r="BX295">
        <f t="shared" si="114"/>
        <v>3.6666666666666665</v>
      </c>
      <c r="BY295">
        <v>1388.3850000000002</v>
      </c>
      <c r="BZ295">
        <f t="shared" si="115"/>
        <v>2.6409581396130513E-3</v>
      </c>
    </row>
    <row r="296" spans="1:78" x14ac:dyDescent="0.25">
      <c r="A296" t="s">
        <v>300</v>
      </c>
      <c r="B296">
        <v>30.9</v>
      </c>
      <c r="C296">
        <v>8.8000000000000007</v>
      </c>
      <c r="D296" s="1">
        <v>3.3280000000000002E-6</v>
      </c>
      <c r="E296">
        <v>240</v>
      </c>
      <c r="G296">
        <v>0</v>
      </c>
      <c r="H296">
        <v>2</v>
      </c>
      <c r="I296">
        <v>1</v>
      </c>
      <c r="J296">
        <v>0</v>
      </c>
      <c r="K296">
        <v>0</v>
      </c>
      <c r="L296">
        <v>0</v>
      </c>
      <c r="M296" t="s">
        <v>11</v>
      </c>
      <c r="N296">
        <v>0</v>
      </c>
      <c r="O296">
        <v>6</v>
      </c>
      <c r="P296">
        <v>2</v>
      </c>
      <c r="Q296">
        <v>0</v>
      </c>
      <c r="R296">
        <v>0</v>
      </c>
      <c r="S296">
        <v>0</v>
      </c>
      <c r="T296" t="s">
        <v>11</v>
      </c>
      <c r="U296">
        <v>8</v>
      </c>
      <c r="V296">
        <v>19</v>
      </c>
      <c r="W296">
        <v>6</v>
      </c>
      <c r="X296">
        <v>6.5</v>
      </c>
      <c r="Y296">
        <v>7</v>
      </c>
      <c r="Z296">
        <v>5</v>
      </c>
      <c r="AA296" t="s">
        <v>11</v>
      </c>
      <c r="AB296">
        <v>90</v>
      </c>
      <c r="AC296">
        <f t="shared" si="118"/>
        <v>159.6</v>
      </c>
      <c r="AD296">
        <f t="shared" si="119"/>
        <v>1371.1500000000003</v>
      </c>
      <c r="AE296">
        <f t="shared" si="120"/>
        <v>332.33000000000004</v>
      </c>
      <c r="AF296">
        <f t="shared" si="121"/>
        <v>52.567</v>
      </c>
      <c r="AG296">
        <f t="shared" si="122"/>
        <v>246.5</v>
      </c>
      <c r="AH296">
        <f t="shared" si="123"/>
        <v>222.57</v>
      </c>
      <c r="AI296">
        <f t="shared" si="116"/>
        <v>8</v>
      </c>
      <c r="AJ296">
        <f t="shared" si="111"/>
        <v>1.3856981366006634E-2</v>
      </c>
      <c r="AK296">
        <f t="shared" si="112"/>
        <v>1.8054343574158215E-2</v>
      </c>
      <c r="AL296">
        <f t="shared" si="113"/>
        <v>0.12365172066125135</v>
      </c>
      <c r="AM296">
        <f t="shared" si="117"/>
        <v>7</v>
      </c>
      <c r="AN296">
        <f t="shared" si="117"/>
        <v>5</v>
      </c>
      <c r="BX296">
        <f t="shared" si="114"/>
        <v>0</v>
      </c>
      <c r="BY296">
        <v>1371.1500000000003</v>
      </c>
      <c r="BZ296">
        <f t="shared" si="115"/>
        <v>0</v>
      </c>
    </row>
    <row r="297" spans="1:78" x14ac:dyDescent="0.25">
      <c r="A297" t="s">
        <v>301</v>
      </c>
      <c r="B297">
        <v>30</v>
      </c>
      <c r="C297">
        <v>8.8194999999999997</v>
      </c>
      <c r="D297" s="1">
        <v>3.315E-6</v>
      </c>
      <c r="E297">
        <v>240</v>
      </c>
      <c r="G297">
        <v>1</v>
      </c>
      <c r="H297">
        <v>3</v>
      </c>
      <c r="I297">
        <v>0</v>
      </c>
      <c r="J297">
        <v>0</v>
      </c>
      <c r="K297">
        <v>0</v>
      </c>
      <c r="L297">
        <v>0</v>
      </c>
      <c r="M297" t="s">
        <v>11</v>
      </c>
      <c r="N297">
        <v>0</v>
      </c>
      <c r="O297">
        <v>3</v>
      </c>
      <c r="P297">
        <v>0</v>
      </c>
      <c r="Q297">
        <v>2</v>
      </c>
      <c r="R297">
        <v>2</v>
      </c>
      <c r="S297">
        <v>1</v>
      </c>
      <c r="T297" t="s">
        <v>11</v>
      </c>
      <c r="U297">
        <v>14</v>
      </c>
      <c r="V297">
        <v>36</v>
      </c>
      <c r="W297">
        <v>5</v>
      </c>
      <c r="X297">
        <v>1.5</v>
      </c>
      <c r="Y297">
        <v>11.5</v>
      </c>
      <c r="Z297">
        <v>4</v>
      </c>
      <c r="AA297" t="s">
        <v>11</v>
      </c>
      <c r="AB297">
        <v>91</v>
      </c>
      <c r="AC297">
        <f t="shared" si="118"/>
        <v>158.16499999999999</v>
      </c>
      <c r="AD297">
        <f t="shared" si="119"/>
        <v>1353.9150000000002</v>
      </c>
      <c r="AE297">
        <f t="shared" si="120"/>
        <v>328.33000000000004</v>
      </c>
      <c r="AF297">
        <f t="shared" si="121"/>
        <v>52.402000000000001</v>
      </c>
      <c r="AG297">
        <f t="shared" si="122"/>
        <v>247.27500000000001</v>
      </c>
      <c r="AH297">
        <f t="shared" si="123"/>
        <v>223.27999999999997</v>
      </c>
      <c r="AI297">
        <f t="shared" si="116"/>
        <v>14</v>
      </c>
      <c r="AJ297">
        <f t="shared" si="111"/>
        <v>2.6589556951507293E-2</v>
      </c>
      <c r="AK297">
        <f t="shared" si="112"/>
        <v>1.5228581000822342E-2</v>
      </c>
      <c r="AL297">
        <f t="shared" si="113"/>
        <v>2.8624861646502041E-2</v>
      </c>
      <c r="AM297">
        <f t="shared" si="117"/>
        <v>11.5</v>
      </c>
      <c r="AN297">
        <f t="shared" si="117"/>
        <v>4</v>
      </c>
      <c r="BX297">
        <f t="shared" si="114"/>
        <v>2</v>
      </c>
      <c r="BY297">
        <v>1353.9150000000002</v>
      </c>
      <c r="BZ297">
        <f t="shared" si="115"/>
        <v>1.4771976084170717E-3</v>
      </c>
    </row>
    <row r="298" spans="1:78" x14ac:dyDescent="0.25">
      <c r="A298" t="s">
        <v>302</v>
      </c>
      <c r="B298">
        <v>30.9</v>
      </c>
      <c r="C298">
        <v>8.8391000000000002</v>
      </c>
      <c r="D298" s="1">
        <v>3.2219999999999998E-6</v>
      </c>
      <c r="E298">
        <v>240</v>
      </c>
      <c r="G298">
        <v>1</v>
      </c>
      <c r="H298">
        <v>4</v>
      </c>
      <c r="I298">
        <v>0</v>
      </c>
      <c r="J298">
        <v>1</v>
      </c>
      <c r="K298">
        <v>1</v>
      </c>
      <c r="L298">
        <v>0</v>
      </c>
      <c r="M298" t="s">
        <v>11</v>
      </c>
      <c r="N298">
        <v>1</v>
      </c>
      <c r="O298">
        <v>3</v>
      </c>
      <c r="P298">
        <v>1</v>
      </c>
      <c r="Q298">
        <v>0</v>
      </c>
      <c r="R298">
        <v>0</v>
      </c>
      <c r="S298">
        <v>0</v>
      </c>
      <c r="T298" t="s">
        <v>11</v>
      </c>
      <c r="U298">
        <v>8</v>
      </c>
      <c r="V298">
        <v>28</v>
      </c>
      <c r="W298">
        <v>6</v>
      </c>
      <c r="X298">
        <v>10</v>
      </c>
      <c r="Y298">
        <v>7</v>
      </c>
      <c r="Z298">
        <v>4</v>
      </c>
      <c r="AA298" t="s">
        <v>11</v>
      </c>
      <c r="AB298">
        <v>92</v>
      </c>
      <c r="AC298">
        <f t="shared" si="118"/>
        <v>156.72999999999999</v>
      </c>
      <c r="AD298">
        <f t="shared" si="119"/>
        <v>1336.6800000000003</v>
      </c>
      <c r="AE298">
        <f t="shared" si="120"/>
        <v>324.33000000000004</v>
      </c>
      <c r="AF298">
        <f t="shared" si="121"/>
        <v>52.237000000000002</v>
      </c>
      <c r="AG298">
        <f t="shared" si="122"/>
        <v>248.05</v>
      </c>
      <c r="AH298">
        <f t="shared" si="123"/>
        <v>223.98999999999998</v>
      </c>
      <c r="AI298">
        <f t="shared" si="116"/>
        <v>8</v>
      </c>
      <c r="AJ298">
        <f t="shared" si="111"/>
        <v>2.0947421970853156E-2</v>
      </c>
      <c r="AK298">
        <f t="shared" si="112"/>
        <v>1.8499676255665523E-2</v>
      </c>
      <c r="AL298">
        <f t="shared" si="113"/>
        <v>0.19143518961655531</v>
      </c>
      <c r="AM298">
        <f t="shared" si="117"/>
        <v>7</v>
      </c>
      <c r="AN298">
        <f t="shared" si="117"/>
        <v>4</v>
      </c>
      <c r="BX298">
        <f t="shared" si="114"/>
        <v>3</v>
      </c>
      <c r="BY298">
        <v>1336.6800000000003</v>
      </c>
      <c r="BZ298">
        <f t="shared" si="115"/>
        <v>2.2443666397342667E-3</v>
      </c>
    </row>
    <row r="299" spans="1:78" x14ac:dyDescent="0.25">
      <c r="A299" t="s">
        <v>303</v>
      </c>
      <c r="B299">
        <v>30.9</v>
      </c>
      <c r="C299">
        <v>8.8583999999999996</v>
      </c>
      <c r="D299" s="1">
        <v>3.3390000000000001E-6</v>
      </c>
      <c r="E299">
        <v>240</v>
      </c>
      <c r="G299">
        <v>0</v>
      </c>
      <c r="H299">
        <v>1</v>
      </c>
      <c r="I299">
        <v>1</v>
      </c>
      <c r="J299">
        <v>0</v>
      </c>
      <c r="K299">
        <v>2</v>
      </c>
      <c r="L299">
        <v>0</v>
      </c>
      <c r="M299" t="s">
        <v>11</v>
      </c>
      <c r="N299">
        <v>3</v>
      </c>
      <c r="O299">
        <v>4</v>
      </c>
      <c r="P299">
        <v>2</v>
      </c>
      <c r="Q299">
        <v>3</v>
      </c>
      <c r="R299">
        <v>0</v>
      </c>
      <c r="S299">
        <v>0</v>
      </c>
      <c r="T299" t="s">
        <v>11</v>
      </c>
      <c r="U299">
        <v>18</v>
      </c>
      <c r="V299">
        <v>33</v>
      </c>
      <c r="W299">
        <v>8</v>
      </c>
      <c r="X299">
        <v>4.5</v>
      </c>
      <c r="Y299">
        <v>12</v>
      </c>
      <c r="Z299">
        <v>4</v>
      </c>
      <c r="AA299" t="s">
        <v>11</v>
      </c>
      <c r="AB299">
        <v>93</v>
      </c>
      <c r="AC299">
        <f t="shared" si="118"/>
        <v>155.29499999999999</v>
      </c>
      <c r="AD299">
        <f t="shared" si="119"/>
        <v>1319.4450000000002</v>
      </c>
      <c r="AE299">
        <f t="shared" si="120"/>
        <v>320.33000000000004</v>
      </c>
      <c r="AF299">
        <f t="shared" si="121"/>
        <v>52.072000000000003</v>
      </c>
      <c r="AG299">
        <f t="shared" si="122"/>
        <v>248.82499999999999</v>
      </c>
      <c r="AH299">
        <f t="shared" si="123"/>
        <v>224.7</v>
      </c>
      <c r="AI299">
        <f t="shared" si="116"/>
        <v>18</v>
      </c>
      <c r="AJ299">
        <f t="shared" si="111"/>
        <v>2.5010515785045984E-2</v>
      </c>
      <c r="AK299">
        <f t="shared" si="112"/>
        <v>2.4974245309524551E-2</v>
      </c>
      <c r="AL299">
        <f t="shared" si="113"/>
        <v>8.641880473190966E-2</v>
      </c>
      <c r="AM299">
        <f t="shared" si="117"/>
        <v>12</v>
      </c>
      <c r="AN299">
        <f t="shared" si="117"/>
        <v>4</v>
      </c>
      <c r="BX299">
        <f t="shared" si="114"/>
        <v>-0.33333333333333326</v>
      </c>
      <c r="BY299">
        <v>1319.4450000000002</v>
      </c>
      <c r="BZ299">
        <f t="shared" si="115"/>
        <v>-2.5263147257622198E-4</v>
      </c>
    </row>
    <row r="300" spans="1:78" x14ac:dyDescent="0.25">
      <c r="A300" t="s">
        <v>304</v>
      </c>
      <c r="B300">
        <v>30.9</v>
      </c>
      <c r="C300">
        <v>8.8773999999999997</v>
      </c>
      <c r="D300" s="1">
        <v>3.3280000000000002E-6</v>
      </c>
      <c r="E300">
        <v>240</v>
      </c>
      <c r="G300">
        <v>1</v>
      </c>
      <c r="H300">
        <v>2</v>
      </c>
      <c r="I300">
        <v>1</v>
      </c>
      <c r="J300">
        <v>0</v>
      </c>
      <c r="K300">
        <v>0</v>
      </c>
      <c r="L300">
        <v>0</v>
      </c>
      <c r="M300" t="s">
        <v>11</v>
      </c>
      <c r="N300">
        <v>3</v>
      </c>
      <c r="O300">
        <v>5</v>
      </c>
      <c r="P300">
        <v>1</v>
      </c>
      <c r="Q300">
        <v>1</v>
      </c>
      <c r="R300">
        <v>1</v>
      </c>
      <c r="S300">
        <v>0</v>
      </c>
      <c r="T300" t="s">
        <v>11</v>
      </c>
      <c r="U300">
        <v>10</v>
      </c>
      <c r="V300">
        <v>34</v>
      </c>
      <c r="W300">
        <v>7</v>
      </c>
      <c r="X300">
        <v>4</v>
      </c>
      <c r="Y300">
        <v>5.5</v>
      </c>
      <c r="Z300">
        <v>3</v>
      </c>
      <c r="AA300" t="s">
        <v>11</v>
      </c>
      <c r="AB300">
        <v>94</v>
      </c>
      <c r="AC300">
        <f t="shared" si="118"/>
        <v>153.85999999999999</v>
      </c>
      <c r="AD300">
        <f t="shared" si="119"/>
        <v>1302.2100000000003</v>
      </c>
      <c r="AE300">
        <f t="shared" si="120"/>
        <v>316.33000000000004</v>
      </c>
      <c r="AF300">
        <f t="shared" si="121"/>
        <v>51.906999999999996</v>
      </c>
      <c r="AG300">
        <f t="shared" si="122"/>
        <v>249.60000000000002</v>
      </c>
      <c r="AH300">
        <f t="shared" si="123"/>
        <v>225.40999999999997</v>
      </c>
      <c r="AI300">
        <f t="shared" si="116"/>
        <v>10</v>
      </c>
      <c r="AJ300">
        <f t="shared" si="111"/>
        <v>2.6109460071724218E-2</v>
      </c>
      <c r="AK300">
        <f t="shared" si="112"/>
        <v>2.2128789555211328E-2</v>
      </c>
      <c r="AL300">
        <f t="shared" si="113"/>
        <v>7.7060897374149923E-2</v>
      </c>
      <c r="AM300">
        <f t="shared" si="117"/>
        <v>5.5</v>
      </c>
      <c r="AN300">
        <f t="shared" si="117"/>
        <v>3</v>
      </c>
      <c r="BX300">
        <f t="shared" si="114"/>
        <v>0.33333333333333326</v>
      </c>
      <c r="BY300">
        <v>1302.2100000000003</v>
      </c>
      <c r="BZ300">
        <f t="shared" si="115"/>
        <v>2.5597509874239423E-4</v>
      </c>
    </row>
    <row r="301" spans="1:78" x14ac:dyDescent="0.25">
      <c r="A301" t="s">
        <v>305</v>
      </c>
      <c r="B301">
        <v>30.9</v>
      </c>
      <c r="C301">
        <v>8.9007000000000005</v>
      </c>
      <c r="D301" s="1">
        <v>3.3249999999999999E-6</v>
      </c>
      <c r="E301">
        <v>240</v>
      </c>
      <c r="G301">
        <v>0</v>
      </c>
      <c r="H301">
        <v>2</v>
      </c>
      <c r="I301">
        <v>0</v>
      </c>
      <c r="J301">
        <v>0</v>
      </c>
      <c r="K301">
        <v>1</v>
      </c>
      <c r="L301">
        <v>0</v>
      </c>
      <c r="M301" t="s">
        <v>11</v>
      </c>
      <c r="N301">
        <v>3</v>
      </c>
      <c r="O301">
        <v>4</v>
      </c>
      <c r="P301">
        <v>0</v>
      </c>
      <c r="Q301">
        <v>1</v>
      </c>
      <c r="R301">
        <v>0</v>
      </c>
      <c r="S301">
        <v>0</v>
      </c>
      <c r="T301" t="s">
        <v>11</v>
      </c>
      <c r="U301">
        <v>10</v>
      </c>
      <c r="V301">
        <v>26</v>
      </c>
      <c r="W301">
        <v>5</v>
      </c>
      <c r="X301">
        <v>5</v>
      </c>
      <c r="Y301">
        <v>5</v>
      </c>
      <c r="Z301">
        <v>2</v>
      </c>
      <c r="AA301" t="s">
        <v>11</v>
      </c>
      <c r="AB301">
        <v>95</v>
      </c>
      <c r="AC301">
        <f t="shared" si="118"/>
        <v>152.42499999999998</v>
      </c>
      <c r="AD301">
        <f t="shared" si="119"/>
        <v>1284.9750000000001</v>
      </c>
      <c r="AE301">
        <f t="shared" si="120"/>
        <v>312.33000000000004</v>
      </c>
      <c r="AF301">
        <f t="shared" si="121"/>
        <v>51.742000000000004</v>
      </c>
      <c r="AG301">
        <f t="shared" si="122"/>
        <v>250.375</v>
      </c>
      <c r="AH301">
        <f t="shared" si="123"/>
        <v>226.12</v>
      </c>
      <c r="AI301">
        <f t="shared" si="116"/>
        <v>10</v>
      </c>
      <c r="AJ301">
        <f t="shared" si="111"/>
        <v>2.0233856689818867E-2</v>
      </c>
      <c r="AK301">
        <f t="shared" si="112"/>
        <v>1.6008708737553227E-2</v>
      </c>
      <c r="AL301">
        <f t="shared" si="113"/>
        <v>9.663329596845889E-2</v>
      </c>
      <c r="AM301">
        <f t="shared" si="117"/>
        <v>5</v>
      </c>
      <c r="AN301">
        <f t="shared" si="117"/>
        <v>2</v>
      </c>
      <c r="BX301">
        <f t="shared" si="114"/>
        <v>0.66666666666666674</v>
      </c>
      <c r="BY301">
        <v>1284.9750000000001</v>
      </c>
      <c r="BZ301">
        <f t="shared" si="115"/>
        <v>5.1881683820048381E-4</v>
      </c>
    </row>
    <row r="302" spans="1:78" x14ac:dyDescent="0.25">
      <c r="A302" t="s">
        <v>306</v>
      </c>
      <c r="B302">
        <v>30.9</v>
      </c>
      <c r="C302">
        <v>8.9191000000000003</v>
      </c>
      <c r="D302" s="1">
        <v>3.3280000000000002E-6</v>
      </c>
      <c r="E302">
        <v>240</v>
      </c>
      <c r="G302">
        <v>1</v>
      </c>
      <c r="H302">
        <v>2</v>
      </c>
      <c r="I302">
        <v>3</v>
      </c>
      <c r="J302">
        <v>1</v>
      </c>
      <c r="K302">
        <v>0</v>
      </c>
      <c r="L302">
        <v>1</v>
      </c>
      <c r="M302" t="s">
        <v>11</v>
      </c>
      <c r="N302">
        <v>-0.5</v>
      </c>
      <c r="O302">
        <v>4</v>
      </c>
      <c r="P302">
        <v>1</v>
      </c>
      <c r="Q302">
        <v>0</v>
      </c>
      <c r="R302">
        <v>0</v>
      </c>
      <c r="S302">
        <v>1</v>
      </c>
      <c r="T302" t="s">
        <v>11</v>
      </c>
      <c r="U302">
        <v>5.5</v>
      </c>
      <c r="V302">
        <v>31</v>
      </c>
      <c r="W302">
        <v>11</v>
      </c>
      <c r="X302">
        <v>6.5</v>
      </c>
      <c r="Y302">
        <v>6</v>
      </c>
      <c r="Z302">
        <v>4</v>
      </c>
      <c r="AA302" t="s">
        <v>11</v>
      </c>
      <c r="AB302">
        <v>96</v>
      </c>
      <c r="AC302">
        <f t="shared" si="118"/>
        <v>150.99</v>
      </c>
      <c r="AD302">
        <f t="shared" si="119"/>
        <v>1267.7400000000002</v>
      </c>
      <c r="AE302">
        <f t="shared" si="120"/>
        <v>308.33000000000004</v>
      </c>
      <c r="AF302">
        <f t="shared" si="121"/>
        <v>51.576999999999998</v>
      </c>
      <c r="AG302">
        <f t="shared" si="122"/>
        <v>251.15</v>
      </c>
      <c r="AH302">
        <f t="shared" si="123"/>
        <v>226.82999999999998</v>
      </c>
      <c r="AI302">
        <f t="shared" si="116"/>
        <v>5.5</v>
      </c>
      <c r="AJ302">
        <f t="shared" si="111"/>
        <v>2.445296354142016E-2</v>
      </c>
      <c r="AK302">
        <f t="shared" si="112"/>
        <v>3.5676061362825542E-2</v>
      </c>
      <c r="AL302">
        <f t="shared" si="113"/>
        <v>0.12602516625627702</v>
      </c>
      <c r="AM302">
        <f t="shared" si="117"/>
        <v>6</v>
      </c>
      <c r="AN302">
        <f t="shared" si="117"/>
        <v>4</v>
      </c>
      <c r="BX302">
        <f t="shared" si="114"/>
        <v>0.66666666666666674</v>
      </c>
      <c r="BY302">
        <v>1267.7400000000002</v>
      </c>
      <c r="BZ302">
        <f t="shared" si="115"/>
        <v>5.2587018368645516E-4</v>
      </c>
    </row>
    <row r="303" spans="1:78" x14ac:dyDescent="0.25">
      <c r="A303" t="s">
        <v>307</v>
      </c>
      <c r="B303">
        <v>30.9</v>
      </c>
      <c r="C303">
        <v>8.9450000000000003</v>
      </c>
      <c r="D303" s="1">
        <v>2.9869999999999999E-6</v>
      </c>
      <c r="E303">
        <v>240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1</v>
      </c>
      <c r="M303" t="s">
        <v>11</v>
      </c>
      <c r="N303">
        <v>3</v>
      </c>
      <c r="O303">
        <v>0</v>
      </c>
      <c r="P303">
        <v>1</v>
      </c>
      <c r="Q303">
        <v>0</v>
      </c>
      <c r="R303">
        <v>1</v>
      </c>
      <c r="S303">
        <v>2</v>
      </c>
      <c r="T303" t="s">
        <v>11</v>
      </c>
      <c r="U303">
        <v>11</v>
      </c>
      <c r="V303">
        <v>24</v>
      </c>
      <c r="W303">
        <v>7</v>
      </c>
      <c r="X303">
        <v>3</v>
      </c>
      <c r="Y303">
        <v>9</v>
      </c>
      <c r="Z303">
        <v>9</v>
      </c>
      <c r="AA303" t="s">
        <v>11</v>
      </c>
      <c r="AB303">
        <v>97</v>
      </c>
      <c r="AC303">
        <f t="shared" si="118"/>
        <v>149.55500000000001</v>
      </c>
      <c r="AD303">
        <f t="shared" si="119"/>
        <v>1250.5050000000003</v>
      </c>
      <c r="AE303">
        <f t="shared" si="120"/>
        <v>304.33000000000004</v>
      </c>
      <c r="AF303">
        <f t="shared" si="121"/>
        <v>51.412000000000006</v>
      </c>
      <c r="AG303">
        <f t="shared" si="122"/>
        <v>251.92500000000001</v>
      </c>
      <c r="AH303">
        <f t="shared" si="123"/>
        <v>227.53999999999996</v>
      </c>
      <c r="AI303">
        <f t="shared" si="116"/>
        <v>11</v>
      </c>
      <c r="AJ303">
        <f t="shared" si="111"/>
        <v>1.9192246332481674E-2</v>
      </c>
      <c r="AK303">
        <f t="shared" si="112"/>
        <v>2.3001347221765844E-2</v>
      </c>
      <c r="AL303">
        <f t="shared" si="113"/>
        <v>5.8352135688166183E-2</v>
      </c>
      <c r="AM303">
        <f t="shared" si="117"/>
        <v>9</v>
      </c>
      <c r="AN303">
        <f t="shared" si="117"/>
        <v>9</v>
      </c>
      <c r="BX303">
        <f t="shared" si="114"/>
        <v>0</v>
      </c>
      <c r="BY303">
        <v>1250.5050000000003</v>
      </c>
      <c r="BZ303">
        <f t="shared" si="115"/>
        <v>0</v>
      </c>
    </row>
    <row r="304" spans="1:78" x14ac:dyDescent="0.25">
      <c r="A304" t="s">
        <v>308</v>
      </c>
      <c r="B304">
        <v>30.9</v>
      </c>
      <c r="C304">
        <v>8.9596999999999998</v>
      </c>
      <c r="D304" s="1">
        <v>2.8219999999999998E-6</v>
      </c>
      <c r="E304">
        <v>240</v>
      </c>
      <c r="G304">
        <v>0</v>
      </c>
      <c r="H304">
        <v>2</v>
      </c>
      <c r="I304">
        <v>0</v>
      </c>
      <c r="J304">
        <v>0</v>
      </c>
      <c r="K304">
        <v>0</v>
      </c>
      <c r="L304">
        <v>1</v>
      </c>
      <c r="M304" t="s">
        <v>11</v>
      </c>
      <c r="N304">
        <v>2</v>
      </c>
      <c r="O304">
        <v>3</v>
      </c>
      <c r="P304">
        <v>0</v>
      </c>
      <c r="Q304">
        <v>0</v>
      </c>
      <c r="R304">
        <v>0</v>
      </c>
      <c r="S304">
        <v>1</v>
      </c>
      <c r="T304" t="s">
        <v>11</v>
      </c>
      <c r="U304">
        <v>9</v>
      </c>
      <c r="V304">
        <v>31</v>
      </c>
      <c r="W304">
        <v>6</v>
      </c>
      <c r="X304">
        <v>2</v>
      </c>
      <c r="Y304">
        <v>9</v>
      </c>
      <c r="Z304">
        <v>3</v>
      </c>
      <c r="AA304" t="s">
        <v>11</v>
      </c>
      <c r="AB304">
        <v>98</v>
      </c>
      <c r="AC304">
        <f t="shared" si="118"/>
        <v>148.12</v>
      </c>
      <c r="AD304">
        <f t="shared" si="119"/>
        <v>1233.2700000000002</v>
      </c>
      <c r="AE304">
        <f t="shared" si="120"/>
        <v>300.33000000000004</v>
      </c>
      <c r="AF304">
        <f t="shared" si="121"/>
        <v>51.247</v>
      </c>
      <c r="AG304">
        <f t="shared" si="122"/>
        <v>252.7</v>
      </c>
      <c r="AH304">
        <f t="shared" si="123"/>
        <v>228.25</v>
      </c>
      <c r="AI304">
        <f t="shared" si="116"/>
        <v>9</v>
      </c>
      <c r="AJ304">
        <f t="shared" si="111"/>
        <v>2.5136425924574501E-2</v>
      </c>
      <c r="AK304">
        <f t="shared" si="112"/>
        <v>1.9978024173409246E-2</v>
      </c>
      <c r="AL304">
        <f t="shared" si="113"/>
        <v>3.9026674732179446E-2</v>
      </c>
      <c r="AM304">
        <f t="shared" si="117"/>
        <v>9</v>
      </c>
      <c r="AN304">
        <f t="shared" si="117"/>
        <v>3</v>
      </c>
      <c r="BX304">
        <f t="shared" si="114"/>
        <v>1</v>
      </c>
      <c r="BY304">
        <v>1233.2700000000002</v>
      </c>
      <c r="BZ304">
        <f t="shared" si="115"/>
        <v>8.108524491798226E-4</v>
      </c>
    </row>
    <row r="305" spans="1:78" x14ac:dyDescent="0.25">
      <c r="A305" t="s">
        <v>309</v>
      </c>
      <c r="B305">
        <v>30.9</v>
      </c>
      <c r="C305">
        <v>8.9796999999999993</v>
      </c>
      <c r="D305" s="1">
        <v>2.6520000000000002E-6</v>
      </c>
      <c r="E305">
        <v>240</v>
      </c>
      <c r="G305">
        <v>0</v>
      </c>
      <c r="H305">
        <v>1</v>
      </c>
      <c r="I305">
        <v>0</v>
      </c>
      <c r="J305">
        <v>0</v>
      </c>
      <c r="K305">
        <v>0</v>
      </c>
      <c r="L305">
        <v>0</v>
      </c>
      <c r="M305" t="s">
        <v>11</v>
      </c>
      <c r="N305">
        <v>0</v>
      </c>
      <c r="O305">
        <v>1</v>
      </c>
      <c r="P305">
        <v>1</v>
      </c>
      <c r="Q305">
        <v>0</v>
      </c>
      <c r="R305">
        <v>2</v>
      </c>
      <c r="S305">
        <v>0</v>
      </c>
      <c r="T305" t="s">
        <v>11</v>
      </c>
      <c r="U305">
        <v>9.5</v>
      </c>
      <c r="V305">
        <v>31.5</v>
      </c>
      <c r="W305">
        <v>5.5</v>
      </c>
      <c r="X305">
        <v>5</v>
      </c>
      <c r="Y305">
        <v>10</v>
      </c>
      <c r="Z305">
        <v>2</v>
      </c>
      <c r="AA305" t="s">
        <v>11</v>
      </c>
      <c r="AB305">
        <v>99</v>
      </c>
      <c r="AC305">
        <f t="shared" si="118"/>
        <v>146.685</v>
      </c>
      <c r="AD305">
        <f t="shared" si="119"/>
        <v>1216.0350000000003</v>
      </c>
      <c r="AE305">
        <f t="shared" si="120"/>
        <v>296.33000000000004</v>
      </c>
      <c r="AF305">
        <f t="shared" si="121"/>
        <v>51.082000000000001</v>
      </c>
      <c r="AG305">
        <f t="shared" si="122"/>
        <v>253.47500000000002</v>
      </c>
      <c r="AH305">
        <f t="shared" si="123"/>
        <v>228.95999999999998</v>
      </c>
      <c r="AI305">
        <f t="shared" si="116"/>
        <v>9.5</v>
      </c>
      <c r="AJ305">
        <f t="shared" si="111"/>
        <v>2.5903859675091581E-2</v>
      </c>
      <c r="AK305">
        <f t="shared" si="112"/>
        <v>1.8560388755779027E-2</v>
      </c>
      <c r="AL305">
        <f t="shared" si="113"/>
        <v>9.7881837046317685E-2</v>
      </c>
      <c r="AM305">
        <f t="shared" si="117"/>
        <v>10</v>
      </c>
      <c r="AN305">
        <f t="shared" si="117"/>
        <v>2</v>
      </c>
      <c r="BX305">
        <f t="shared" si="114"/>
        <v>0.66666666666666674</v>
      </c>
      <c r="BY305">
        <v>1216.0350000000003</v>
      </c>
      <c r="BZ305">
        <f t="shared" si="115"/>
        <v>5.4822983439347273E-4</v>
      </c>
    </row>
    <row r="306" spans="1:78" x14ac:dyDescent="0.25">
      <c r="A306" t="s">
        <v>310</v>
      </c>
      <c r="B306">
        <v>30.9</v>
      </c>
      <c r="C306">
        <v>9.0022000000000002</v>
      </c>
      <c r="D306" s="1">
        <v>3.1130000000000001E-6</v>
      </c>
      <c r="E306">
        <v>240</v>
      </c>
      <c r="G306">
        <v>1</v>
      </c>
      <c r="H306">
        <v>0</v>
      </c>
      <c r="I306">
        <v>1</v>
      </c>
      <c r="J306">
        <v>0</v>
      </c>
      <c r="K306">
        <v>0</v>
      </c>
      <c r="L306">
        <v>0</v>
      </c>
      <c r="M306" t="s">
        <v>11</v>
      </c>
      <c r="N306">
        <v>1</v>
      </c>
      <c r="O306">
        <v>7</v>
      </c>
      <c r="P306">
        <v>1</v>
      </c>
      <c r="Q306">
        <v>0</v>
      </c>
      <c r="R306">
        <v>1</v>
      </c>
      <c r="S306">
        <v>1</v>
      </c>
      <c r="T306" t="s">
        <v>11</v>
      </c>
      <c r="U306">
        <v>7</v>
      </c>
      <c r="V306">
        <v>27</v>
      </c>
      <c r="W306">
        <v>9</v>
      </c>
      <c r="X306">
        <v>0.5</v>
      </c>
      <c r="Y306">
        <v>11</v>
      </c>
      <c r="Z306">
        <v>3</v>
      </c>
      <c r="AA306" t="s">
        <v>11</v>
      </c>
      <c r="AB306">
        <v>100</v>
      </c>
      <c r="AC306">
        <f t="shared" si="118"/>
        <v>145.25</v>
      </c>
      <c r="AD306">
        <f t="shared" si="119"/>
        <v>1198.8000000000002</v>
      </c>
      <c r="AE306">
        <f t="shared" si="120"/>
        <v>292.33000000000004</v>
      </c>
      <c r="AF306">
        <f t="shared" si="121"/>
        <v>50.917000000000002</v>
      </c>
      <c r="AG306">
        <f t="shared" si="122"/>
        <v>254.25</v>
      </c>
      <c r="AH306">
        <f t="shared" si="123"/>
        <v>229.67</v>
      </c>
      <c r="AI306">
        <f t="shared" si="116"/>
        <v>7</v>
      </c>
      <c r="AJ306">
        <f t="shared" si="111"/>
        <v>2.2522522522522518E-2</v>
      </c>
      <c r="AK306">
        <f t="shared" si="112"/>
        <v>3.0787124140526114E-2</v>
      </c>
      <c r="AL306">
        <f t="shared" si="113"/>
        <v>9.8199029793585631E-3</v>
      </c>
      <c r="AM306">
        <f t="shared" si="117"/>
        <v>11</v>
      </c>
      <c r="AN306">
        <f t="shared" si="117"/>
        <v>3</v>
      </c>
      <c r="BX306">
        <f t="shared" si="114"/>
        <v>-2.3333333333333335</v>
      </c>
      <c r="BY306">
        <v>1198.8000000000002</v>
      </c>
      <c r="BZ306">
        <f t="shared" si="115"/>
        <v>-1.946390835279724E-3</v>
      </c>
    </row>
    <row r="307" spans="1:78" x14ac:dyDescent="0.25">
      <c r="A307" t="s">
        <v>311</v>
      </c>
      <c r="B307">
        <v>30.9</v>
      </c>
      <c r="C307">
        <v>7.0014000000000003</v>
      </c>
      <c r="D307" s="1">
        <v>3.2569999999999999E-6</v>
      </c>
      <c r="E307">
        <v>240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 t="s">
        <v>11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 t="s">
        <v>11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 t="s">
        <v>11</v>
      </c>
      <c r="AB307">
        <v>0</v>
      </c>
      <c r="AC307">
        <f>-0.385*AB307+79.75</f>
        <v>79.75</v>
      </c>
      <c r="AD307">
        <f>-5.56*AB307+743.33</f>
        <v>743.33</v>
      </c>
      <c r="AE307">
        <f>-1.37*AB307+183.67</f>
        <v>183.67</v>
      </c>
      <c r="AF307">
        <f>0.23*AB307+48.333</f>
        <v>48.332999999999998</v>
      </c>
      <c r="AG307">
        <f>-0.34*AB307+217.89</f>
        <v>217.89</v>
      </c>
      <c r="AH307">
        <f>-0.035*AB307+187.58</f>
        <v>187.58</v>
      </c>
      <c r="AI307">
        <f t="shared" si="116"/>
        <v>0</v>
      </c>
      <c r="AJ307">
        <f t="shared" si="111"/>
        <v>0</v>
      </c>
      <c r="AK307">
        <f t="shared" si="112"/>
        <v>0</v>
      </c>
      <c r="AL307">
        <f t="shared" si="113"/>
        <v>0</v>
      </c>
      <c r="AM307">
        <f t="shared" si="117"/>
        <v>0</v>
      </c>
      <c r="AN307">
        <f t="shared" si="117"/>
        <v>0</v>
      </c>
      <c r="BX307">
        <f t="shared" si="114"/>
        <v>0</v>
      </c>
      <c r="BY307">
        <v>743.33</v>
      </c>
      <c r="BZ307">
        <f t="shared" si="115"/>
        <v>0</v>
      </c>
    </row>
    <row r="308" spans="1:78" x14ac:dyDescent="0.25">
      <c r="A308" t="s">
        <v>312</v>
      </c>
      <c r="B308">
        <v>30.9</v>
      </c>
      <c r="C308">
        <v>7.0201000000000002</v>
      </c>
      <c r="D308" s="1">
        <v>2.306E-6</v>
      </c>
      <c r="E308">
        <v>240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 t="s">
        <v>11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1</v>
      </c>
      <c r="T308" t="s">
        <v>11</v>
      </c>
      <c r="U308">
        <v>0</v>
      </c>
      <c r="V308">
        <v>0</v>
      </c>
      <c r="W308">
        <v>0</v>
      </c>
      <c r="X308">
        <v>1</v>
      </c>
      <c r="Y308">
        <v>0</v>
      </c>
      <c r="Z308">
        <v>1</v>
      </c>
      <c r="AA308" t="s">
        <v>11</v>
      </c>
      <c r="AB308">
        <v>1</v>
      </c>
      <c r="AC308">
        <f t="shared" ref="AC308:AC371" si="124">-0.385*AB308+79.75</f>
        <v>79.364999999999995</v>
      </c>
      <c r="AD308">
        <f t="shared" ref="AD308:AD371" si="125">-5.56*AB308+743.33</f>
        <v>737.7700000000001</v>
      </c>
      <c r="AE308">
        <f t="shared" ref="AE308:AE371" si="126">-1.37*AB308+183.67</f>
        <v>182.29999999999998</v>
      </c>
      <c r="AF308">
        <f t="shared" ref="AF308:AF371" si="127">0.23*AB308+48.333</f>
        <v>48.562999999999995</v>
      </c>
      <c r="AG308">
        <f t="shared" ref="AG308:AG371" si="128">-0.34*AB308+217.89</f>
        <v>217.54999999999998</v>
      </c>
      <c r="AH308">
        <f t="shared" ref="AH308:AH371" si="129">-0.035*AB308+187.58</f>
        <v>187.54500000000002</v>
      </c>
      <c r="AI308">
        <f t="shared" si="116"/>
        <v>0</v>
      </c>
      <c r="AJ308">
        <f t="shared" si="111"/>
        <v>0</v>
      </c>
      <c r="AK308">
        <f t="shared" si="112"/>
        <v>0</v>
      </c>
      <c r="AL308">
        <f t="shared" si="113"/>
        <v>2.0591808578547456E-2</v>
      </c>
      <c r="AM308">
        <f t="shared" si="117"/>
        <v>0</v>
      </c>
      <c r="AN308">
        <f t="shared" si="117"/>
        <v>1</v>
      </c>
      <c r="BX308">
        <f t="shared" si="114"/>
        <v>0</v>
      </c>
      <c r="BY308">
        <v>737.7700000000001</v>
      </c>
      <c r="BZ308">
        <f t="shared" si="115"/>
        <v>0</v>
      </c>
    </row>
    <row r="309" spans="1:78" x14ac:dyDescent="0.25">
      <c r="A309" t="s">
        <v>313</v>
      </c>
      <c r="B309">
        <v>30</v>
      </c>
      <c r="C309">
        <v>7.0400999999999998</v>
      </c>
      <c r="D309" s="1">
        <v>3.0589999999999998E-6</v>
      </c>
      <c r="E309">
        <v>240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1</v>
      </c>
      <c r="M309" t="s">
        <v>11</v>
      </c>
      <c r="N309">
        <v>0</v>
      </c>
      <c r="O309">
        <v>0</v>
      </c>
      <c r="P309">
        <v>0</v>
      </c>
      <c r="Q309">
        <v>0</v>
      </c>
      <c r="R309">
        <v>1</v>
      </c>
      <c r="S309">
        <v>0</v>
      </c>
      <c r="T309" t="s">
        <v>11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1</v>
      </c>
      <c r="AA309" t="s">
        <v>11</v>
      </c>
      <c r="AB309">
        <v>2</v>
      </c>
      <c r="AC309">
        <f t="shared" si="124"/>
        <v>78.98</v>
      </c>
      <c r="AD309">
        <f t="shared" si="125"/>
        <v>732.21</v>
      </c>
      <c r="AE309">
        <f t="shared" si="126"/>
        <v>180.92999999999998</v>
      </c>
      <c r="AF309">
        <f t="shared" si="127"/>
        <v>48.792999999999999</v>
      </c>
      <c r="AG309">
        <f t="shared" si="128"/>
        <v>217.20999999999998</v>
      </c>
      <c r="AH309">
        <f t="shared" si="129"/>
        <v>187.51000000000002</v>
      </c>
      <c r="AI309">
        <f t="shared" si="116"/>
        <v>0</v>
      </c>
      <c r="AJ309">
        <f t="shared" si="111"/>
        <v>0</v>
      </c>
      <c r="AK309">
        <f t="shared" si="112"/>
        <v>0</v>
      </c>
      <c r="AL309">
        <f t="shared" si="113"/>
        <v>0</v>
      </c>
      <c r="AM309">
        <f t="shared" si="117"/>
        <v>1</v>
      </c>
      <c r="AN309">
        <f t="shared" si="117"/>
        <v>1</v>
      </c>
      <c r="BX309">
        <f t="shared" si="114"/>
        <v>0</v>
      </c>
      <c r="BY309">
        <v>732.21</v>
      </c>
      <c r="BZ309">
        <f t="shared" si="115"/>
        <v>0</v>
      </c>
    </row>
    <row r="310" spans="1:78" x14ac:dyDescent="0.25">
      <c r="A310" t="s">
        <v>314</v>
      </c>
      <c r="B310">
        <v>30.9</v>
      </c>
      <c r="C310">
        <v>7.0606</v>
      </c>
      <c r="D310" s="1">
        <v>3.2490000000000001E-6</v>
      </c>
      <c r="E310">
        <v>240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 t="s">
        <v>11</v>
      </c>
      <c r="N310">
        <v>0</v>
      </c>
      <c r="O310">
        <v>0</v>
      </c>
      <c r="P310">
        <v>0</v>
      </c>
      <c r="Q310">
        <v>0</v>
      </c>
      <c r="R310">
        <v>1</v>
      </c>
      <c r="S310">
        <v>0</v>
      </c>
      <c r="T310" t="s">
        <v>11</v>
      </c>
      <c r="U310">
        <v>0</v>
      </c>
      <c r="V310">
        <v>0</v>
      </c>
      <c r="W310">
        <v>0</v>
      </c>
      <c r="X310">
        <v>0</v>
      </c>
      <c r="Y310">
        <v>1.5</v>
      </c>
      <c r="Z310">
        <v>1</v>
      </c>
      <c r="AA310" t="s">
        <v>11</v>
      </c>
      <c r="AB310">
        <v>3</v>
      </c>
      <c r="AC310">
        <f t="shared" si="124"/>
        <v>78.594999999999999</v>
      </c>
      <c r="AD310">
        <f t="shared" si="125"/>
        <v>726.65000000000009</v>
      </c>
      <c r="AE310">
        <f t="shared" si="126"/>
        <v>179.55999999999997</v>
      </c>
      <c r="AF310">
        <f t="shared" si="127"/>
        <v>49.022999999999996</v>
      </c>
      <c r="AG310">
        <f t="shared" si="128"/>
        <v>216.86999999999998</v>
      </c>
      <c r="AH310">
        <f t="shared" si="129"/>
        <v>187.47500000000002</v>
      </c>
      <c r="AI310">
        <f t="shared" si="116"/>
        <v>0</v>
      </c>
      <c r="AJ310">
        <f t="shared" si="111"/>
        <v>0</v>
      </c>
      <c r="AK310">
        <f t="shared" si="112"/>
        <v>0</v>
      </c>
      <c r="AL310">
        <f t="shared" si="113"/>
        <v>0</v>
      </c>
      <c r="AM310">
        <f t="shared" si="117"/>
        <v>1.5</v>
      </c>
      <c r="AN310">
        <f t="shared" si="117"/>
        <v>1</v>
      </c>
      <c r="BX310">
        <f t="shared" si="114"/>
        <v>0</v>
      </c>
      <c r="BY310">
        <v>726.65000000000009</v>
      </c>
      <c r="BZ310">
        <f t="shared" si="115"/>
        <v>0</v>
      </c>
    </row>
    <row r="311" spans="1:78" x14ac:dyDescent="0.25">
      <c r="A311" t="s">
        <v>315</v>
      </c>
      <c r="B311">
        <v>30.9</v>
      </c>
      <c r="C311">
        <v>7.0800999999999998</v>
      </c>
      <c r="D311" s="1">
        <v>3.252E-6</v>
      </c>
      <c r="E311">
        <v>240</v>
      </c>
      <c r="G311">
        <v>0</v>
      </c>
      <c r="H311">
        <v>1</v>
      </c>
      <c r="I311">
        <v>0</v>
      </c>
      <c r="J311">
        <v>0</v>
      </c>
      <c r="K311">
        <v>0</v>
      </c>
      <c r="L311">
        <v>0</v>
      </c>
      <c r="M311" t="s">
        <v>11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 t="s">
        <v>11</v>
      </c>
      <c r="U311">
        <v>0</v>
      </c>
      <c r="V311">
        <v>1</v>
      </c>
      <c r="W311">
        <v>0</v>
      </c>
      <c r="X311">
        <v>0</v>
      </c>
      <c r="Y311">
        <v>0</v>
      </c>
      <c r="Z311">
        <v>0</v>
      </c>
      <c r="AA311" t="s">
        <v>11</v>
      </c>
      <c r="AB311">
        <v>4</v>
      </c>
      <c r="AC311">
        <f t="shared" si="124"/>
        <v>78.209999999999994</v>
      </c>
      <c r="AD311">
        <f t="shared" si="125"/>
        <v>721.09</v>
      </c>
      <c r="AE311">
        <f t="shared" si="126"/>
        <v>178.19</v>
      </c>
      <c r="AF311">
        <f t="shared" si="127"/>
        <v>49.253</v>
      </c>
      <c r="AG311">
        <f t="shared" si="128"/>
        <v>216.52999999999997</v>
      </c>
      <c r="AH311">
        <f t="shared" si="129"/>
        <v>187.44000000000003</v>
      </c>
      <c r="AI311">
        <f t="shared" si="116"/>
        <v>0</v>
      </c>
      <c r="AJ311">
        <f t="shared" si="111"/>
        <v>1.386789443758754E-3</v>
      </c>
      <c r="AK311">
        <f t="shared" si="112"/>
        <v>0</v>
      </c>
      <c r="AL311">
        <f t="shared" si="113"/>
        <v>0</v>
      </c>
      <c r="AM311">
        <f t="shared" si="117"/>
        <v>0</v>
      </c>
      <c r="AN311">
        <f t="shared" si="117"/>
        <v>0</v>
      </c>
      <c r="BX311">
        <f t="shared" si="114"/>
        <v>1</v>
      </c>
      <c r="BY311">
        <v>721.09</v>
      </c>
      <c r="BZ311">
        <f t="shared" si="115"/>
        <v>1.386789443758754E-3</v>
      </c>
    </row>
    <row r="312" spans="1:78" x14ac:dyDescent="0.25">
      <c r="A312" t="s">
        <v>316</v>
      </c>
      <c r="B312">
        <v>30.9</v>
      </c>
      <c r="C312">
        <v>7.0998999999999999</v>
      </c>
      <c r="D312" s="1">
        <v>3.2540000000000001E-6</v>
      </c>
      <c r="E312">
        <v>240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 t="s">
        <v>11</v>
      </c>
      <c r="N312">
        <v>0</v>
      </c>
      <c r="O312">
        <v>1</v>
      </c>
      <c r="P312">
        <v>0</v>
      </c>
      <c r="Q312">
        <v>0</v>
      </c>
      <c r="R312">
        <v>0</v>
      </c>
      <c r="S312">
        <v>0</v>
      </c>
      <c r="T312" t="s">
        <v>11</v>
      </c>
      <c r="U312">
        <v>0</v>
      </c>
      <c r="V312">
        <v>2</v>
      </c>
      <c r="W312">
        <v>0</v>
      </c>
      <c r="X312">
        <v>0</v>
      </c>
      <c r="Y312">
        <v>0</v>
      </c>
      <c r="Z312">
        <v>0</v>
      </c>
      <c r="AA312" t="s">
        <v>11</v>
      </c>
      <c r="AB312">
        <v>5</v>
      </c>
      <c r="AC312">
        <f t="shared" si="124"/>
        <v>77.825000000000003</v>
      </c>
      <c r="AD312">
        <f t="shared" si="125"/>
        <v>715.53000000000009</v>
      </c>
      <c r="AE312">
        <f t="shared" si="126"/>
        <v>176.82</v>
      </c>
      <c r="AF312">
        <f t="shared" si="127"/>
        <v>49.482999999999997</v>
      </c>
      <c r="AG312">
        <f t="shared" si="128"/>
        <v>216.19</v>
      </c>
      <c r="AH312">
        <f t="shared" si="129"/>
        <v>187.405</v>
      </c>
      <c r="AI312">
        <f t="shared" si="116"/>
        <v>0</v>
      </c>
      <c r="AJ312">
        <f t="shared" si="111"/>
        <v>2.7951308820035495E-3</v>
      </c>
      <c r="AK312">
        <f t="shared" si="112"/>
        <v>0</v>
      </c>
      <c r="AL312">
        <f t="shared" si="113"/>
        <v>0</v>
      </c>
      <c r="AM312">
        <f t="shared" si="117"/>
        <v>0</v>
      </c>
      <c r="AN312">
        <f t="shared" si="117"/>
        <v>0</v>
      </c>
      <c r="BX312">
        <f t="shared" si="114"/>
        <v>-0.33333333333333331</v>
      </c>
      <c r="BY312">
        <v>715.53000000000009</v>
      </c>
      <c r="BZ312">
        <f t="shared" si="115"/>
        <v>-4.6585514700059154E-4</v>
      </c>
    </row>
    <row r="313" spans="1:78" x14ac:dyDescent="0.25">
      <c r="A313" t="s">
        <v>317</v>
      </c>
      <c r="B313">
        <v>30.9</v>
      </c>
      <c r="C313">
        <v>7.1182999999999996</v>
      </c>
      <c r="D313" s="1">
        <v>3.2449999999999998E-6</v>
      </c>
      <c r="E313">
        <v>240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 t="s">
        <v>11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 t="s">
        <v>11</v>
      </c>
      <c r="U313">
        <v>0</v>
      </c>
      <c r="V313">
        <v>1</v>
      </c>
      <c r="W313">
        <v>0</v>
      </c>
      <c r="X313">
        <v>0</v>
      </c>
      <c r="Y313">
        <v>0</v>
      </c>
      <c r="Z313">
        <v>0</v>
      </c>
      <c r="AA313" t="s">
        <v>11</v>
      </c>
      <c r="AB313">
        <v>6</v>
      </c>
      <c r="AC313">
        <f t="shared" si="124"/>
        <v>77.44</v>
      </c>
      <c r="AD313">
        <f t="shared" si="125"/>
        <v>709.97</v>
      </c>
      <c r="AE313">
        <f t="shared" si="126"/>
        <v>175.45</v>
      </c>
      <c r="AF313">
        <f t="shared" si="127"/>
        <v>49.713000000000001</v>
      </c>
      <c r="AG313">
        <f t="shared" si="128"/>
        <v>215.85</v>
      </c>
      <c r="AH313">
        <f t="shared" si="129"/>
        <v>187.37</v>
      </c>
      <c r="AI313">
        <f t="shared" si="116"/>
        <v>0</v>
      </c>
      <c r="AJ313">
        <f t="shared" si="111"/>
        <v>1.408510218741637E-3</v>
      </c>
      <c r="AK313">
        <f t="shared" si="112"/>
        <v>0</v>
      </c>
      <c r="AL313">
        <f t="shared" si="113"/>
        <v>0</v>
      </c>
      <c r="AM313">
        <f t="shared" si="117"/>
        <v>0</v>
      </c>
      <c r="AN313">
        <f t="shared" si="117"/>
        <v>0</v>
      </c>
      <c r="BX313">
        <f t="shared" si="114"/>
        <v>0</v>
      </c>
      <c r="BY313">
        <v>709.97</v>
      </c>
      <c r="BZ313">
        <f t="shared" si="115"/>
        <v>0</v>
      </c>
    </row>
    <row r="314" spans="1:78" x14ac:dyDescent="0.25">
      <c r="A314" t="s">
        <v>318</v>
      </c>
      <c r="B314">
        <v>30.9</v>
      </c>
      <c r="C314">
        <v>7.1416000000000004</v>
      </c>
      <c r="D314" s="1">
        <v>2.6429999999999999E-6</v>
      </c>
      <c r="E314">
        <v>240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1</v>
      </c>
      <c r="M314" t="s">
        <v>11</v>
      </c>
      <c r="N314">
        <v>0</v>
      </c>
      <c r="O314">
        <v>1</v>
      </c>
      <c r="P314">
        <v>0</v>
      </c>
      <c r="Q314">
        <v>0</v>
      </c>
      <c r="R314">
        <v>0</v>
      </c>
      <c r="S314">
        <v>0</v>
      </c>
      <c r="T314" t="s">
        <v>11</v>
      </c>
      <c r="U314">
        <v>0</v>
      </c>
      <c r="V314">
        <v>1</v>
      </c>
      <c r="W314">
        <v>0</v>
      </c>
      <c r="X314">
        <v>0</v>
      </c>
      <c r="Y314">
        <v>0</v>
      </c>
      <c r="Z314">
        <v>1</v>
      </c>
      <c r="AA314" t="s">
        <v>11</v>
      </c>
      <c r="AB314">
        <v>7</v>
      </c>
      <c r="AC314">
        <f t="shared" si="124"/>
        <v>77.055000000000007</v>
      </c>
      <c r="AD314">
        <f t="shared" si="125"/>
        <v>704.41000000000008</v>
      </c>
      <c r="AE314">
        <f t="shared" si="126"/>
        <v>174.07999999999998</v>
      </c>
      <c r="AF314">
        <f t="shared" si="127"/>
        <v>49.942999999999998</v>
      </c>
      <c r="AG314">
        <f t="shared" si="128"/>
        <v>215.51</v>
      </c>
      <c r="AH314">
        <f t="shared" si="129"/>
        <v>187.33500000000001</v>
      </c>
      <c r="AI314">
        <f t="shared" si="116"/>
        <v>0</v>
      </c>
      <c r="AJ314">
        <f t="shared" si="111"/>
        <v>1.4196277735977626E-3</v>
      </c>
      <c r="AK314">
        <f t="shared" si="112"/>
        <v>0</v>
      </c>
      <c r="AL314">
        <f t="shared" si="113"/>
        <v>0</v>
      </c>
      <c r="AM314">
        <f t="shared" si="117"/>
        <v>0</v>
      </c>
      <c r="AN314">
        <f t="shared" si="117"/>
        <v>1</v>
      </c>
      <c r="BX314">
        <f t="shared" si="114"/>
        <v>-0.33333333333333331</v>
      </c>
      <c r="BY314">
        <v>704.41000000000008</v>
      </c>
      <c r="BZ314">
        <f t="shared" si="115"/>
        <v>-4.7320925786592082E-4</v>
      </c>
    </row>
    <row r="315" spans="1:78" x14ac:dyDescent="0.25">
      <c r="A315" t="s">
        <v>319</v>
      </c>
      <c r="B315">
        <v>30.9</v>
      </c>
      <c r="C315">
        <v>7.1634000000000002</v>
      </c>
      <c r="D315" s="1">
        <v>3.2509999999999999E-6</v>
      </c>
      <c r="E315">
        <v>240</v>
      </c>
      <c r="G315">
        <v>1</v>
      </c>
      <c r="H315">
        <v>0</v>
      </c>
      <c r="I315">
        <v>0</v>
      </c>
      <c r="J315">
        <v>0</v>
      </c>
      <c r="K315">
        <v>0</v>
      </c>
      <c r="L315">
        <v>0</v>
      </c>
      <c r="M315" t="s">
        <v>11</v>
      </c>
      <c r="N315">
        <v>0</v>
      </c>
      <c r="O315">
        <v>2</v>
      </c>
      <c r="P315">
        <v>0</v>
      </c>
      <c r="Q315">
        <v>0</v>
      </c>
      <c r="R315">
        <v>0</v>
      </c>
      <c r="S315">
        <v>0</v>
      </c>
      <c r="T315" t="s">
        <v>11</v>
      </c>
      <c r="U315">
        <v>1</v>
      </c>
      <c r="V315">
        <v>2</v>
      </c>
      <c r="W315">
        <v>0</v>
      </c>
      <c r="X315">
        <v>0</v>
      </c>
      <c r="Y315">
        <v>0</v>
      </c>
      <c r="Z315">
        <v>0</v>
      </c>
      <c r="AA315" t="s">
        <v>11</v>
      </c>
      <c r="AB315">
        <v>8</v>
      </c>
      <c r="AC315">
        <f t="shared" si="124"/>
        <v>76.67</v>
      </c>
      <c r="AD315">
        <f t="shared" si="125"/>
        <v>698.85</v>
      </c>
      <c r="AE315">
        <f t="shared" si="126"/>
        <v>172.70999999999998</v>
      </c>
      <c r="AF315">
        <f t="shared" si="127"/>
        <v>50.173000000000002</v>
      </c>
      <c r="AG315">
        <f t="shared" si="128"/>
        <v>215.17</v>
      </c>
      <c r="AH315">
        <f t="shared" si="129"/>
        <v>187.3</v>
      </c>
      <c r="AI315">
        <f t="shared" si="116"/>
        <v>1</v>
      </c>
      <c r="AJ315">
        <f t="shared" si="111"/>
        <v>2.8618444587536667E-3</v>
      </c>
      <c r="AK315">
        <f t="shared" si="112"/>
        <v>0</v>
      </c>
      <c r="AL315">
        <f t="shared" si="113"/>
        <v>0</v>
      </c>
      <c r="AM315">
        <f t="shared" si="117"/>
        <v>0</v>
      </c>
      <c r="AN315">
        <f t="shared" si="117"/>
        <v>0</v>
      </c>
      <c r="BX315">
        <f t="shared" si="114"/>
        <v>-0.66666666666666663</v>
      </c>
      <c r="BY315">
        <v>698.85</v>
      </c>
      <c r="BZ315">
        <f t="shared" si="115"/>
        <v>-9.5394815291788878E-4</v>
      </c>
    </row>
    <row r="316" spans="1:78" x14ac:dyDescent="0.25">
      <c r="A316" t="s">
        <v>320</v>
      </c>
      <c r="B316">
        <v>30.9</v>
      </c>
      <c r="C316">
        <v>7.1833</v>
      </c>
      <c r="D316" s="1">
        <v>2.7199999999999998E-6</v>
      </c>
      <c r="E316">
        <v>240</v>
      </c>
      <c r="G316">
        <v>0</v>
      </c>
      <c r="H316">
        <v>3</v>
      </c>
      <c r="I316">
        <v>0</v>
      </c>
      <c r="J316">
        <v>0</v>
      </c>
      <c r="K316">
        <v>0</v>
      </c>
      <c r="L316">
        <v>0</v>
      </c>
      <c r="M316" t="s">
        <v>11</v>
      </c>
      <c r="N316">
        <v>1</v>
      </c>
      <c r="O316">
        <v>0</v>
      </c>
      <c r="P316">
        <v>0</v>
      </c>
      <c r="Q316">
        <v>1</v>
      </c>
      <c r="R316">
        <v>0</v>
      </c>
      <c r="S316">
        <v>0</v>
      </c>
      <c r="T316" t="s">
        <v>11</v>
      </c>
      <c r="U316">
        <v>1</v>
      </c>
      <c r="V316">
        <v>4</v>
      </c>
      <c r="W316">
        <v>0</v>
      </c>
      <c r="X316">
        <v>1</v>
      </c>
      <c r="Y316">
        <v>1</v>
      </c>
      <c r="Z316">
        <v>0</v>
      </c>
      <c r="AA316" t="s">
        <v>11</v>
      </c>
      <c r="AB316">
        <v>9</v>
      </c>
      <c r="AC316">
        <f t="shared" si="124"/>
        <v>76.284999999999997</v>
      </c>
      <c r="AD316">
        <f t="shared" si="125"/>
        <v>693.29000000000008</v>
      </c>
      <c r="AE316">
        <f t="shared" si="126"/>
        <v>171.33999999999997</v>
      </c>
      <c r="AF316">
        <f t="shared" si="127"/>
        <v>50.402999999999999</v>
      </c>
      <c r="AG316">
        <f t="shared" si="128"/>
        <v>214.82999999999998</v>
      </c>
      <c r="AH316">
        <f t="shared" si="129"/>
        <v>187.26500000000001</v>
      </c>
      <c r="AI316">
        <f t="shared" si="116"/>
        <v>1</v>
      </c>
      <c r="AJ316">
        <f t="shared" si="111"/>
        <v>5.769591368691312E-3</v>
      </c>
      <c r="AK316">
        <f t="shared" si="112"/>
        <v>0</v>
      </c>
      <c r="AL316">
        <f t="shared" si="113"/>
        <v>1.98400888835982E-2</v>
      </c>
      <c r="AM316">
        <f t="shared" si="117"/>
        <v>1</v>
      </c>
      <c r="AN316">
        <f t="shared" si="117"/>
        <v>0</v>
      </c>
      <c r="BX316">
        <f t="shared" si="114"/>
        <v>3</v>
      </c>
      <c r="BY316">
        <v>693.29000000000008</v>
      </c>
      <c r="BZ316">
        <f t="shared" si="115"/>
        <v>4.3271935265184842E-3</v>
      </c>
    </row>
    <row r="317" spans="1:78" x14ac:dyDescent="0.25">
      <c r="A317" t="s">
        <v>321</v>
      </c>
      <c r="B317">
        <v>30.9</v>
      </c>
      <c r="C317">
        <v>7.1993999999999998</v>
      </c>
      <c r="D317" s="1">
        <v>3.2650000000000001E-6</v>
      </c>
      <c r="E317">
        <v>240</v>
      </c>
      <c r="G317">
        <v>0</v>
      </c>
      <c r="H317">
        <v>1</v>
      </c>
      <c r="I317">
        <v>0</v>
      </c>
      <c r="J317">
        <v>0</v>
      </c>
      <c r="K317">
        <v>0</v>
      </c>
      <c r="L317">
        <v>0</v>
      </c>
      <c r="M317" t="s">
        <v>11</v>
      </c>
      <c r="N317">
        <v>0</v>
      </c>
      <c r="O317">
        <v>3</v>
      </c>
      <c r="P317">
        <v>0</v>
      </c>
      <c r="Q317">
        <v>0</v>
      </c>
      <c r="R317">
        <v>0</v>
      </c>
      <c r="S317">
        <v>0</v>
      </c>
      <c r="T317" t="s">
        <v>11</v>
      </c>
      <c r="U317">
        <v>0</v>
      </c>
      <c r="V317">
        <v>5</v>
      </c>
      <c r="W317">
        <v>0</v>
      </c>
      <c r="X317">
        <v>0</v>
      </c>
      <c r="Y317">
        <v>0</v>
      </c>
      <c r="Z317">
        <v>0</v>
      </c>
      <c r="AA317" t="s">
        <v>11</v>
      </c>
      <c r="AB317">
        <v>10</v>
      </c>
      <c r="AC317">
        <f t="shared" si="124"/>
        <v>75.900000000000006</v>
      </c>
      <c r="AD317">
        <f t="shared" si="125"/>
        <v>687.73</v>
      </c>
      <c r="AE317">
        <f t="shared" si="126"/>
        <v>169.97</v>
      </c>
      <c r="AF317">
        <f t="shared" si="127"/>
        <v>50.632999999999996</v>
      </c>
      <c r="AG317">
        <f t="shared" si="128"/>
        <v>214.48999999999998</v>
      </c>
      <c r="AH317">
        <f t="shared" si="129"/>
        <v>187.23000000000002</v>
      </c>
      <c r="AI317">
        <f t="shared" si="116"/>
        <v>0</v>
      </c>
      <c r="AJ317">
        <f t="shared" si="111"/>
        <v>7.2702950285722595E-3</v>
      </c>
      <c r="AK317">
        <f t="shared" si="112"/>
        <v>0</v>
      </c>
      <c r="AL317">
        <f t="shared" si="113"/>
        <v>0</v>
      </c>
      <c r="AM317">
        <f t="shared" si="117"/>
        <v>0</v>
      </c>
      <c r="AN317">
        <f t="shared" si="117"/>
        <v>0</v>
      </c>
      <c r="BX317">
        <f t="shared" si="114"/>
        <v>0</v>
      </c>
      <c r="BY317">
        <v>687.73</v>
      </c>
      <c r="BZ317">
        <f t="shared" si="115"/>
        <v>0</v>
      </c>
    </row>
    <row r="318" spans="1:78" x14ac:dyDescent="0.25">
      <c r="A318" t="s">
        <v>322</v>
      </c>
      <c r="B318">
        <v>30.9</v>
      </c>
      <c r="C318">
        <v>7.2218999999999998</v>
      </c>
      <c r="D318" s="1">
        <v>2.8870000000000001E-6</v>
      </c>
      <c r="E318">
        <v>240</v>
      </c>
      <c r="G318">
        <v>0</v>
      </c>
      <c r="H318">
        <v>3</v>
      </c>
      <c r="I318">
        <v>0</v>
      </c>
      <c r="J318">
        <v>0</v>
      </c>
      <c r="K318">
        <v>0</v>
      </c>
      <c r="L318">
        <v>0</v>
      </c>
      <c r="M318" t="s">
        <v>11</v>
      </c>
      <c r="N318">
        <v>0</v>
      </c>
      <c r="O318">
        <v>2</v>
      </c>
      <c r="P318">
        <v>0</v>
      </c>
      <c r="Q318">
        <v>0</v>
      </c>
      <c r="R318">
        <v>0</v>
      </c>
      <c r="S318">
        <v>0</v>
      </c>
      <c r="T318" t="s">
        <v>11</v>
      </c>
      <c r="U318">
        <v>-0.5</v>
      </c>
      <c r="V318">
        <v>6.5</v>
      </c>
      <c r="W318">
        <v>0</v>
      </c>
      <c r="X318">
        <v>0</v>
      </c>
      <c r="Y318">
        <v>0</v>
      </c>
      <c r="Z318">
        <v>0</v>
      </c>
      <c r="AA318" t="s">
        <v>11</v>
      </c>
      <c r="AB318">
        <v>11</v>
      </c>
      <c r="AC318">
        <f t="shared" si="124"/>
        <v>75.515000000000001</v>
      </c>
      <c r="AD318">
        <f t="shared" si="125"/>
        <v>682.17000000000007</v>
      </c>
      <c r="AE318">
        <f t="shared" si="126"/>
        <v>168.6</v>
      </c>
      <c r="AF318">
        <f t="shared" si="127"/>
        <v>50.863</v>
      </c>
      <c r="AG318">
        <f t="shared" si="128"/>
        <v>214.14999999999998</v>
      </c>
      <c r="AH318">
        <f t="shared" si="129"/>
        <v>187.19500000000002</v>
      </c>
      <c r="AI318">
        <f t="shared" si="116"/>
        <v>-0.5</v>
      </c>
      <c r="AJ318">
        <f t="shared" si="111"/>
        <v>9.528416670331441E-3</v>
      </c>
      <c r="AK318">
        <f t="shared" si="112"/>
        <v>0</v>
      </c>
      <c r="AL318">
        <f t="shared" si="113"/>
        <v>0</v>
      </c>
      <c r="AM318">
        <f t="shared" si="117"/>
        <v>0</v>
      </c>
      <c r="AN318">
        <f t="shared" si="117"/>
        <v>0</v>
      </c>
      <c r="BX318">
        <f t="shared" si="114"/>
        <v>2.3333333333333335</v>
      </c>
      <c r="BY318">
        <v>682.17000000000007</v>
      </c>
      <c r="BZ318">
        <f t="shared" si="115"/>
        <v>3.4204572662728254E-3</v>
      </c>
    </row>
    <row r="319" spans="1:78" x14ac:dyDescent="0.25">
      <c r="A319" t="s">
        <v>323</v>
      </c>
      <c r="B319">
        <v>30.9</v>
      </c>
      <c r="C319">
        <v>7.2423000000000002</v>
      </c>
      <c r="D319" s="1">
        <v>3.1990000000000002E-6</v>
      </c>
      <c r="E319">
        <v>240</v>
      </c>
      <c r="G319">
        <v>1</v>
      </c>
      <c r="H319">
        <v>2</v>
      </c>
      <c r="I319">
        <v>0</v>
      </c>
      <c r="J319">
        <v>0</v>
      </c>
      <c r="K319">
        <v>0</v>
      </c>
      <c r="L319">
        <v>0</v>
      </c>
      <c r="M319" t="s">
        <v>11</v>
      </c>
      <c r="N319">
        <v>1</v>
      </c>
      <c r="O319">
        <v>1</v>
      </c>
      <c r="P319">
        <v>0</v>
      </c>
      <c r="Q319">
        <v>0</v>
      </c>
      <c r="R319">
        <v>0</v>
      </c>
      <c r="S319">
        <v>0</v>
      </c>
      <c r="T319" t="s">
        <v>11</v>
      </c>
      <c r="U319">
        <v>2</v>
      </c>
      <c r="V319">
        <v>5</v>
      </c>
      <c r="W319">
        <v>1</v>
      </c>
      <c r="X319">
        <v>0</v>
      </c>
      <c r="Y319">
        <v>0</v>
      </c>
      <c r="Z319">
        <v>0</v>
      </c>
      <c r="AA319" t="s">
        <v>11</v>
      </c>
      <c r="AB319">
        <v>12</v>
      </c>
      <c r="AC319">
        <f t="shared" si="124"/>
        <v>75.13</v>
      </c>
      <c r="AD319">
        <f t="shared" si="125"/>
        <v>676.61</v>
      </c>
      <c r="AE319">
        <f t="shared" si="126"/>
        <v>167.23</v>
      </c>
      <c r="AF319">
        <f t="shared" si="127"/>
        <v>51.092999999999996</v>
      </c>
      <c r="AG319">
        <f t="shared" si="128"/>
        <v>213.80999999999997</v>
      </c>
      <c r="AH319">
        <f t="shared" si="129"/>
        <v>187.16000000000003</v>
      </c>
      <c r="AI319">
        <f t="shared" si="116"/>
        <v>2</v>
      </c>
      <c r="AJ319">
        <f t="shared" si="111"/>
        <v>7.3897814102658844E-3</v>
      </c>
      <c r="AK319">
        <f t="shared" si="112"/>
        <v>5.9797883154936319E-3</v>
      </c>
      <c r="AL319">
        <f t="shared" si="113"/>
        <v>0</v>
      </c>
      <c r="AM319">
        <f t="shared" si="117"/>
        <v>0</v>
      </c>
      <c r="AN319">
        <f t="shared" si="117"/>
        <v>0</v>
      </c>
      <c r="BX319">
        <f t="shared" si="114"/>
        <v>1.6666666666666667</v>
      </c>
      <c r="BY319">
        <v>676.61</v>
      </c>
      <c r="BZ319">
        <f t="shared" si="115"/>
        <v>2.4632604700886283E-3</v>
      </c>
    </row>
    <row r="320" spans="1:78" x14ac:dyDescent="0.25">
      <c r="A320" t="s">
        <v>324</v>
      </c>
      <c r="B320">
        <v>30.9</v>
      </c>
      <c r="C320">
        <v>7.2594000000000003</v>
      </c>
      <c r="D320" s="1">
        <v>2.8430000000000001E-6</v>
      </c>
      <c r="E320">
        <v>240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 t="s">
        <v>11</v>
      </c>
      <c r="N320">
        <v>0</v>
      </c>
      <c r="O320">
        <v>4</v>
      </c>
      <c r="P320">
        <v>0</v>
      </c>
      <c r="Q320">
        <v>0</v>
      </c>
      <c r="R320">
        <v>0</v>
      </c>
      <c r="S320">
        <v>0</v>
      </c>
      <c r="T320" t="s">
        <v>11</v>
      </c>
      <c r="U320">
        <v>1</v>
      </c>
      <c r="V320">
        <v>6</v>
      </c>
      <c r="W320">
        <v>0</v>
      </c>
      <c r="X320">
        <v>0</v>
      </c>
      <c r="Y320">
        <v>0</v>
      </c>
      <c r="Z320">
        <v>0</v>
      </c>
      <c r="AA320" t="s">
        <v>11</v>
      </c>
      <c r="AB320">
        <v>13</v>
      </c>
      <c r="AC320">
        <f t="shared" si="124"/>
        <v>74.745000000000005</v>
      </c>
      <c r="AD320">
        <f t="shared" si="125"/>
        <v>671.05000000000007</v>
      </c>
      <c r="AE320">
        <f t="shared" si="126"/>
        <v>165.85999999999999</v>
      </c>
      <c r="AF320">
        <f t="shared" si="127"/>
        <v>51.323</v>
      </c>
      <c r="AG320">
        <f t="shared" si="128"/>
        <v>213.47</v>
      </c>
      <c r="AH320">
        <f t="shared" si="129"/>
        <v>187.125</v>
      </c>
      <c r="AI320">
        <f t="shared" si="116"/>
        <v>1</v>
      </c>
      <c r="AJ320">
        <f t="shared" si="111"/>
        <v>8.9412115341628781E-3</v>
      </c>
      <c r="AK320">
        <f t="shared" si="112"/>
        <v>0</v>
      </c>
      <c r="AL320">
        <f t="shared" si="113"/>
        <v>0</v>
      </c>
      <c r="AM320">
        <f t="shared" si="117"/>
        <v>0</v>
      </c>
      <c r="AN320">
        <f t="shared" si="117"/>
        <v>0</v>
      </c>
      <c r="BX320">
        <f t="shared" si="114"/>
        <v>-1.3333333333333333</v>
      </c>
      <c r="BY320">
        <v>671.05000000000007</v>
      </c>
      <c r="BZ320">
        <f t="shared" si="115"/>
        <v>-1.9869358964806393E-3</v>
      </c>
    </row>
    <row r="321" spans="1:78" x14ac:dyDescent="0.25">
      <c r="A321" t="s">
        <v>325</v>
      </c>
      <c r="B321">
        <v>30.9</v>
      </c>
      <c r="C321">
        <v>7.2790999999999997</v>
      </c>
      <c r="D321" s="1">
        <v>3.2569999999999999E-6</v>
      </c>
      <c r="E321">
        <v>240</v>
      </c>
      <c r="G321">
        <v>1</v>
      </c>
      <c r="H321">
        <v>1</v>
      </c>
      <c r="I321">
        <v>2</v>
      </c>
      <c r="J321">
        <v>0</v>
      </c>
      <c r="K321">
        <v>0</v>
      </c>
      <c r="L321">
        <v>0</v>
      </c>
      <c r="M321" t="s">
        <v>11</v>
      </c>
      <c r="N321">
        <v>1</v>
      </c>
      <c r="O321">
        <v>0</v>
      </c>
      <c r="P321">
        <v>0</v>
      </c>
      <c r="Q321">
        <v>0</v>
      </c>
      <c r="R321">
        <v>1</v>
      </c>
      <c r="S321">
        <v>0</v>
      </c>
      <c r="T321" t="s">
        <v>11</v>
      </c>
      <c r="U321">
        <v>3</v>
      </c>
      <c r="V321">
        <v>3</v>
      </c>
      <c r="W321">
        <v>2</v>
      </c>
      <c r="X321">
        <v>0</v>
      </c>
      <c r="Y321">
        <v>2</v>
      </c>
      <c r="Z321">
        <v>0</v>
      </c>
      <c r="AA321" t="s">
        <v>11</v>
      </c>
      <c r="AB321">
        <v>14</v>
      </c>
      <c r="AC321">
        <f t="shared" si="124"/>
        <v>74.36</v>
      </c>
      <c r="AD321">
        <f t="shared" si="125"/>
        <v>665.49</v>
      </c>
      <c r="AE321">
        <f t="shared" si="126"/>
        <v>164.48999999999998</v>
      </c>
      <c r="AF321">
        <f t="shared" si="127"/>
        <v>51.552999999999997</v>
      </c>
      <c r="AG321">
        <f t="shared" si="128"/>
        <v>213.13</v>
      </c>
      <c r="AH321">
        <f t="shared" si="129"/>
        <v>187.09</v>
      </c>
      <c r="AI321">
        <f t="shared" si="116"/>
        <v>3</v>
      </c>
      <c r="AJ321">
        <f t="shared" si="111"/>
        <v>4.5079565432989228E-3</v>
      </c>
      <c r="AK321">
        <f t="shared" si="112"/>
        <v>1.2158793847650314E-2</v>
      </c>
      <c r="AL321">
        <f t="shared" si="113"/>
        <v>0</v>
      </c>
      <c r="AM321">
        <f t="shared" si="117"/>
        <v>2</v>
      </c>
      <c r="AN321">
        <f t="shared" si="117"/>
        <v>0</v>
      </c>
      <c r="BX321">
        <f t="shared" si="114"/>
        <v>1</v>
      </c>
      <c r="BY321">
        <v>665.49</v>
      </c>
      <c r="BZ321">
        <f t="shared" si="115"/>
        <v>1.5026521810996409E-3</v>
      </c>
    </row>
    <row r="322" spans="1:78" x14ac:dyDescent="0.25">
      <c r="A322" t="s">
        <v>326</v>
      </c>
      <c r="B322">
        <v>30.9</v>
      </c>
      <c r="C322">
        <v>7.2994000000000003</v>
      </c>
      <c r="D322" s="1">
        <v>3.1109999999999999E-6</v>
      </c>
      <c r="E322">
        <v>240</v>
      </c>
      <c r="G322">
        <v>0</v>
      </c>
      <c r="H322">
        <v>0</v>
      </c>
      <c r="I322">
        <v>1</v>
      </c>
      <c r="J322">
        <v>0</v>
      </c>
      <c r="K322">
        <v>0</v>
      </c>
      <c r="L322">
        <v>0</v>
      </c>
      <c r="M322" t="s">
        <v>11</v>
      </c>
      <c r="N322">
        <v>0</v>
      </c>
      <c r="O322">
        <v>2</v>
      </c>
      <c r="P322">
        <v>0</v>
      </c>
      <c r="Q322">
        <v>0</v>
      </c>
      <c r="R322">
        <v>0</v>
      </c>
      <c r="S322">
        <v>0</v>
      </c>
      <c r="T322" t="s">
        <v>11</v>
      </c>
      <c r="U322">
        <v>2</v>
      </c>
      <c r="V322">
        <v>5</v>
      </c>
      <c r="W322">
        <v>1</v>
      </c>
      <c r="X322">
        <v>0</v>
      </c>
      <c r="Y322">
        <v>0</v>
      </c>
      <c r="Z322">
        <v>0</v>
      </c>
      <c r="AA322" t="s">
        <v>11</v>
      </c>
      <c r="AB322">
        <v>15</v>
      </c>
      <c r="AC322">
        <f t="shared" si="124"/>
        <v>73.974999999999994</v>
      </c>
      <c r="AD322">
        <f t="shared" si="125"/>
        <v>659.93000000000006</v>
      </c>
      <c r="AE322">
        <f t="shared" si="126"/>
        <v>163.11999999999998</v>
      </c>
      <c r="AF322">
        <f t="shared" si="127"/>
        <v>51.783000000000001</v>
      </c>
      <c r="AG322">
        <f t="shared" si="128"/>
        <v>212.79</v>
      </c>
      <c r="AH322">
        <f t="shared" si="129"/>
        <v>187.05500000000001</v>
      </c>
      <c r="AI322">
        <f t="shared" si="116"/>
        <v>2</v>
      </c>
      <c r="AJ322">
        <f t="shared" si="111"/>
        <v>7.5765611504250447E-3</v>
      </c>
      <c r="AK322">
        <f t="shared" si="112"/>
        <v>6.1304561059342825E-3</v>
      </c>
      <c r="AL322">
        <f t="shared" si="113"/>
        <v>0</v>
      </c>
      <c r="AM322">
        <f t="shared" si="117"/>
        <v>0</v>
      </c>
      <c r="AN322">
        <f t="shared" si="117"/>
        <v>0</v>
      </c>
      <c r="BX322">
        <f t="shared" si="114"/>
        <v>-0.66666666666666663</v>
      </c>
      <c r="BY322">
        <v>659.93000000000006</v>
      </c>
      <c r="BZ322">
        <f t="shared" si="115"/>
        <v>-1.0102081533900058E-3</v>
      </c>
    </row>
    <row r="323" spans="1:78" x14ac:dyDescent="0.25">
      <c r="A323" t="s">
        <v>327</v>
      </c>
      <c r="B323">
        <v>30.9</v>
      </c>
      <c r="C323">
        <v>7.3194999999999997</v>
      </c>
      <c r="D323" s="1">
        <v>2.8420000000000001E-6</v>
      </c>
      <c r="E323">
        <v>240</v>
      </c>
      <c r="G323">
        <v>0</v>
      </c>
      <c r="H323">
        <v>1</v>
      </c>
      <c r="I323">
        <v>0</v>
      </c>
      <c r="J323">
        <v>0</v>
      </c>
      <c r="K323">
        <v>0</v>
      </c>
      <c r="L323">
        <v>1</v>
      </c>
      <c r="M323" t="s">
        <v>11</v>
      </c>
      <c r="N323">
        <v>1</v>
      </c>
      <c r="O323">
        <v>2</v>
      </c>
      <c r="P323">
        <v>0</v>
      </c>
      <c r="Q323">
        <v>0</v>
      </c>
      <c r="R323">
        <v>0</v>
      </c>
      <c r="S323">
        <v>0</v>
      </c>
      <c r="T323" t="s">
        <v>11</v>
      </c>
      <c r="U323">
        <v>2</v>
      </c>
      <c r="V323">
        <v>6</v>
      </c>
      <c r="W323">
        <v>0</v>
      </c>
      <c r="X323">
        <v>1</v>
      </c>
      <c r="Y323">
        <v>2</v>
      </c>
      <c r="Z323">
        <v>1</v>
      </c>
      <c r="AA323" t="s">
        <v>11</v>
      </c>
      <c r="AB323">
        <v>16</v>
      </c>
      <c r="AC323">
        <f t="shared" si="124"/>
        <v>73.59</v>
      </c>
      <c r="AD323">
        <f t="shared" si="125"/>
        <v>654.37</v>
      </c>
      <c r="AE323">
        <f t="shared" si="126"/>
        <v>161.75</v>
      </c>
      <c r="AF323">
        <f t="shared" si="127"/>
        <v>52.012999999999998</v>
      </c>
      <c r="AG323">
        <f t="shared" si="128"/>
        <v>212.45</v>
      </c>
      <c r="AH323">
        <f t="shared" si="129"/>
        <v>187.02</v>
      </c>
      <c r="AI323">
        <f t="shared" si="116"/>
        <v>2</v>
      </c>
      <c r="AJ323">
        <f t="shared" si="111"/>
        <v>9.1691245014288558E-3</v>
      </c>
      <c r="AK323">
        <f t="shared" si="112"/>
        <v>0</v>
      </c>
      <c r="AL323">
        <f t="shared" si="113"/>
        <v>1.9225962740084212E-2</v>
      </c>
      <c r="AM323">
        <f t="shared" si="117"/>
        <v>2</v>
      </c>
      <c r="AN323">
        <f t="shared" si="117"/>
        <v>1</v>
      </c>
      <c r="BX323">
        <f t="shared" si="114"/>
        <v>0.33333333333333337</v>
      </c>
      <c r="BY323">
        <v>654.37</v>
      </c>
      <c r="BZ323">
        <f t="shared" si="115"/>
        <v>5.0939580563493642E-4</v>
      </c>
    </row>
    <row r="324" spans="1:78" x14ac:dyDescent="0.25">
      <c r="A324" t="s">
        <v>328</v>
      </c>
      <c r="B324">
        <v>30.9</v>
      </c>
      <c r="C324">
        <v>7.3406000000000002</v>
      </c>
      <c r="D324" s="1">
        <v>3.2270000000000002E-6</v>
      </c>
      <c r="E324">
        <v>240</v>
      </c>
      <c r="G324">
        <v>0</v>
      </c>
      <c r="H324">
        <v>3</v>
      </c>
      <c r="I324">
        <v>0</v>
      </c>
      <c r="J324">
        <v>0</v>
      </c>
      <c r="K324">
        <v>1</v>
      </c>
      <c r="L324">
        <v>0</v>
      </c>
      <c r="M324" t="s">
        <v>11</v>
      </c>
      <c r="N324">
        <v>0</v>
      </c>
      <c r="O324">
        <v>1</v>
      </c>
      <c r="P324">
        <v>1</v>
      </c>
      <c r="Q324">
        <v>0</v>
      </c>
      <c r="R324">
        <v>1</v>
      </c>
      <c r="S324">
        <v>0</v>
      </c>
      <c r="T324" t="s">
        <v>11</v>
      </c>
      <c r="U324">
        <v>1</v>
      </c>
      <c r="V324">
        <v>7</v>
      </c>
      <c r="W324">
        <v>1</v>
      </c>
      <c r="X324">
        <v>0</v>
      </c>
      <c r="Y324">
        <v>2</v>
      </c>
      <c r="Z324">
        <v>0</v>
      </c>
      <c r="AA324" t="s">
        <v>11</v>
      </c>
      <c r="AB324">
        <v>17</v>
      </c>
      <c r="AC324">
        <f t="shared" si="124"/>
        <v>73.204999999999998</v>
      </c>
      <c r="AD324">
        <f t="shared" si="125"/>
        <v>648.81000000000006</v>
      </c>
      <c r="AE324">
        <f t="shared" si="126"/>
        <v>160.38</v>
      </c>
      <c r="AF324">
        <f t="shared" si="127"/>
        <v>52.242999999999995</v>
      </c>
      <c r="AG324">
        <f t="shared" si="128"/>
        <v>212.10999999999999</v>
      </c>
      <c r="AH324">
        <f t="shared" si="129"/>
        <v>186.98500000000001</v>
      </c>
      <c r="AI324">
        <f t="shared" si="116"/>
        <v>1</v>
      </c>
      <c r="AJ324">
        <f t="shared" si="111"/>
        <v>1.0788982907168508E-2</v>
      </c>
      <c r="AK324">
        <f t="shared" si="112"/>
        <v>6.2351914203766061E-3</v>
      </c>
      <c r="AL324">
        <f t="shared" si="113"/>
        <v>0</v>
      </c>
      <c r="AM324">
        <f t="shared" si="117"/>
        <v>2</v>
      </c>
      <c r="AN324">
        <f t="shared" si="117"/>
        <v>0</v>
      </c>
      <c r="BX324">
        <f t="shared" si="114"/>
        <v>2.6666666666666665</v>
      </c>
      <c r="BY324">
        <v>648.81000000000006</v>
      </c>
      <c r="BZ324">
        <f t="shared" si="115"/>
        <v>4.1100887265403839E-3</v>
      </c>
    </row>
    <row r="325" spans="1:78" x14ac:dyDescent="0.25">
      <c r="A325" t="s">
        <v>329</v>
      </c>
      <c r="B325">
        <v>30.9</v>
      </c>
      <c r="C325">
        <v>7.3628</v>
      </c>
      <c r="D325" s="1">
        <v>3.1729999999999999E-6</v>
      </c>
      <c r="E325">
        <v>240</v>
      </c>
      <c r="G325">
        <v>0</v>
      </c>
      <c r="H325">
        <v>1</v>
      </c>
      <c r="I325">
        <v>0</v>
      </c>
      <c r="J325">
        <v>0</v>
      </c>
      <c r="K325">
        <v>0</v>
      </c>
      <c r="L325">
        <v>0</v>
      </c>
      <c r="M325" t="s">
        <v>11</v>
      </c>
      <c r="N325">
        <v>1</v>
      </c>
      <c r="O325">
        <v>0</v>
      </c>
      <c r="P325">
        <v>1</v>
      </c>
      <c r="Q325">
        <v>1</v>
      </c>
      <c r="R325">
        <v>0</v>
      </c>
      <c r="S325">
        <v>0</v>
      </c>
      <c r="T325" t="s">
        <v>11</v>
      </c>
      <c r="U325">
        <v>3</v>
      </c>
      <c r="V325">
        <v>5</v>
      </c>
      <c r="W325">
        <v>2</v>
      </c>
      <c r="X325">
        <v>1</v>
      </c>
      <c r="Y325">
        <v>0</v>
      </c>
      <c r="Z325">
        <v>1</v>
      </c>
      <c r="AA325" t="s">
        <v>11</v>
      </c>
      <c r="AB325">
        <v>18</v>
      </c>
      <c r="AC325">
        <f t="shared" si="124"/>
        <v>72.819999999999993</v>
      </c>
      <c r="AD325">
        <f t="shared" si="125"/>
        <v>643.25</v>
      </c>
      <c r="AE325">
        <f t="shared" si="126"/>
        <v>159.01</v>
      </c>
      <c r="AF325">
        <f t="shared" si="127"/>
        <v>52.472999999999999</v>
      </c>
      <c r="AG325">
        <f t="shared" si="128"/>
        <v>211.76999999999998</v>
      </c>
      <c r="AH325">
        <f t="shared" si="129"/>
        <v>186.95000000000002</v>
      </c>
      <c r="AI325">
        <f t="shared" si="116"/>
        <v>3</v>
      </c>
      <c r="AJ325">
        <f t="shared" ref="AJ325:AJ388" si="130">V325/AD325</f>
        <v>7.7730275942479599E-3</v>
      </c>
      <c r="AK325">
        <f t="shared" ref="AK325:AK388" si="131">W325/AE325</f>
        <v>1.2577825294006667E-2</v>
      </c>
      <c r="AL325">
        <f t="shared" ref="AL325:AL388" si="132">X325/AF325</f>
        <v>1.9057420006479524E-2</v>
      </c>
      <c r="AM325">
        <f t="shared" si="117"/>
        <v>0</v>
      </c>
      <c r="AN325">
        <f t="shared" si="117"/>
        <v>1</v>
      </c>
      <c r="BX325">
        <f t="shared" ref="BX325:BX388" si="133">H325-O325/3</f>
        <v>1</v>
      </c>
      <c r="BY325">
        <v>643.25</v>
      </c>
      <c r="BZ325">
        <f t="shared" ref="BZ325:BZ388" si="134">BX325/BY325</f>
        <v>1.5546055188495919E-3</v>
      </c>
    </row>
    <row r="326" spans="1:78" x14ac:dyDescent="0.25">
      <c r="A326" t="s">
        <v>330</v>
      </c>
      <c r="B326">
        <v>30</v>
      </c>
      <c r="C326">
        <v>7.3803000000000001</v>
      </c>
      <c r="D326" s="1">
        <v>2.137E-6</v>
      </c>
      <c r="E326">
        <v>240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 t="s">
        <v>11</v>
      </c>
      <c r="N326">
        <v>0</v>
      </c>
      <c r="O326">
        <v>1</v>
      </c>
      <c r="P326">
        <v>0</v>
      </c>
      <c r="Q326">
        <v>1</v>
      </c>
      <c r="R326">
        <v>0</v>
      </c>
      <c r="S326">
        <v>0</v>
      </c>
      <c r="T326" t="s">
        <v>11</v>
      </c>
      <c r="U326">
        <v>0</v>
      </c>
      <c r="V326">
        <v>5</v>
      </c>
      <c r="W326">
        <v>1</v>
      </c>
      <c r="X326">
        <v>1</v>
      </c>
      <c r="Y326">
        <v>0</v>
      </c>
      <c r="Z326">
        <v>0</v>
      </c>
      <c r="AA326" t="s">
        <v>11</v>
      </c>
      <c r="AB326">
        <v>19</v>
      </c>
      <c r="AC326">
        <f t="shared" si="124"/>
        <v>72.435000000000002</v>
      </c>
      <c r="AD326">
        <f t="shared" si="125"/>
        <v>637.69000000000005</v>
      </c>
      <c r="AE326">
        <f t="shared" si="126"/>
        <v>157.63999999999999</v>
      </c>
      <c r="AF326">
        <f t="shared" si="127"/>
        <v>52.702999999999996</v>
      </c>
      <c r="AG326">
        <f t="shared" si="128"/>
        <v>211.42999999999998</v>
      </c>
      <c r="AH326">
        <f t="shared" si="129"/>
        <v>186.91500000000002</v>
      </c>
      <c r="AI326">
        <f t="shared" si="116"/>
        <v>0</v>
      </c>
      <c r="AJ326">
        <f t="shared" si="130"/>
        <v>7.8408003889036994E-3</v>
      </c>
      <c r="AK326">
        <f t="shared" si="131"/>
        <v>6.3435676224308556E-3</v>
      </c>
      <c r="AL326">
        <f t="shared" si="132"/>
        <v>1.8974251940117263E-2</v>
      </c>
      <c r="AM326">
        <f t="shared" si="117"/>
        <v>0</v>
      </c>
      <c r="AN326">
        <f t="shared" si="117"/>
        <v>0</v>
      </c>
      <c r="BX326">
        <f t="shared" si="133"/>
        <v>-0.33333333333333331</v>
      </c>
      <c r="BY326">
        <v>637.69000000000005</v>
      </c>
      <c r="BZ326">
        <f t="shared" si="134"/>
        <v>-5.2272002592691324E-4</v>
      </c>
    </row>
    <row r="327" spans="1:78" x14ac:dyDescent="0.25">
      <c r="A327" t="s">
        <v>331</v>
      </c>
      <c r="B327">
        <v>30.9</v>
      </c>
      <c r="C327">
        <v>7.399</v>
      </c>
      <c r="D327" s="1">
        <v>3.242E-6</v>
      </c>
      <c r="E327">
        <v>240</v>
      </c>
      <c r="G327">
        <v>1</v>
      </c>
      <c r="H327">
        <v>1</v>
      </c>
      <c r="I327">
        <v>0</v>
      </c>
      <c r="J327">
        <v>1</v>
      </c>
      <c r="K327">
        <v>1</v>
      </c>
      <c r="L327">
        <v>0</v>
      </c>
      <c r="M327" t="s">
        <v>11</v>
      </c>
      <c r="N327">
        <v>1</v>
      </c>
      <c r="O327">
        <v>1</v>
      </c>
      <c r="P327">
        <v>0</v>
      </c>
      <c r="Q327">
        <v>0</v>
      </c>
      <c r="R327">
        <v>0</v>
      </c>
      <c r="S327">
        <v>0</v>
      </c>
      <c r="T327" t="s">
        <v>11</v>
      </c>
      <c r="U327">
        <v>2.5</v>
      </c>
      <c r="V327">
        <v>4.5</v>
      </c>
      <c r="W327">
        <v>3</v>
      </c>
      <c r="X327">
        <v>1</v>
      </c>
      <c r="Y327">
        <v>1</v>
      </c>
      <c r="Z327">
        <v>0</v>
      </c>
      <c r="AA327" t="s">
        <v>11</v>
      </c>
      <c r="AB327">
        <v>20</v>
      </c>
      <c r="AC327">
        <f t="shared" si="124"/>
        <v>72.05</v>
      </c>
      <c r="AD327">
        <f t="shared" si="125"/>
        <v>632.13000000000011</v>
      </c>
      <c r="AE327">
        <f t="shared" si="126"/>
        <v>156.26999999999998</v>
      </c>
      <c r="AF327">
        <f t="shared" si="127"/>
        <v>52.933</v>
      </c>
      <c r="AG327">
        <f t="shared" si="128"/>
        <v>211.08999999999997</v>
      </c>
      <c r="AH327">
        <f t="shared" si="129"/>
        <v>186.88000000000002</v>
      </c>
      <c r="AI327">
        <f t="shared" si="116"/>
        <v>2.5</v>
      </c>
      <c r="AJ327">
        <f t="shared" si="130"/>
        <v>7.1187888567225081E-3</v>
      </c>
      <c r="AK327">
        <f t="shared" si="131"/>
        <v>1.9197542714532542E-2</v>
      </c>
      <c r="AL327">
        <f t="shared" si="132"/>
        <v>1.8891806623467403E-2</v>
      </c>
      <c r="AM327">
        <f t="shared" si="117"/>
        <v>1</v>
      </c>
      <c r="AN327">
        <f t="shared" si="117"/>
        <v>0</v>
      </c>
      <c r="BX327">
        <f t="shared" si="133"/>
        <v>0.66666666666666674</v>
      </c>
      <c r="BY327">
        <v>632.13000000000011</v>
      </c>
      <c r="BZ327">
        <f t="shared" si="134"/>
        <v>1.0546353861811124E-3</v>
      </c>
    </row>
    <row r="328" spans="1:78" x14ac:dyDescent="0.25">
      <c r="A328" t="s">
        <v>332</v>
      </c>
      <c r="B328">
        <v>30.9</v>
      </c>
      <c r="C328">
        <v>7.4180999999999999</v>
      </c>
      <c r="D328" s="1">
        <v>3.2380000000000002E-6</v>
      </c>
      <c r="E328">
        <v>240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 t="s">
        <v>11</v>
      </c>
      <c r="N328">
        <v>0</v>
      </c>
      <c r="O328">
        <v>2</v>
      </c>
      <c r="P328">
        <v>1</v>
      </c>
      <c r="Q328">
        <v>0</v>
      </c>
      <c r="R328">
        <v>0</v>
      </c>
      <c r="S328">
        <v>0</v>
      </c>
      <c r="T328" t="s">
        <v>11</v>
      </c>
      <c r="U328">
        <v>2</v>
      </c>
      <c r="V328">
        <v>8</v>
      </c>
      <c r="W328">
        <v>2</v>
      </c>
      <c r="X328">
        <v>0</v>
      </c>
      <c r="Y328">
        <v>0</v>
      </c>
      <c r="Z328">
        <v>0</v>
      </c>
      <c r="AA328" t="s">
        <v>11</v>
      </c>
      <c r="AB328">
        <v>21</v>
      </c>
      <c r="AC328">
        <f t="shared" si="124"/>
        <v>71.664999999999992</v>
      </c>
      <c r="AD328">
        <f t="shared" si="125"/>
        <v>626.57000000000005</v>
      </c>
      <c r="AE328">
        <f t="shared" si="126"/>
        <v>154.89999999999998</v>
      </c>
      <c r="AF328">
        <f t="shared" si="127"/>
        <v>53.162999999999997</v>
      </c>
      <c r="AG328">
        <f t="shared" si="128"/>
        <v>210.75</v>
      </c>
      <c r="AH328">
        <f t="shared" si="129"/>
        <v>186.845</v>
      </c>
      <c r="AI328">
        <f t="shared" si="116"/>
        <v>2</v>
      </c>
      <c r="AJ328">
        <f t="shared" si="130"/>
        <v>1.2767926967457745E-2</v>
      </c>
      <c r="AK328">
        <f t="shared" si="131"/>
        <v>1.291155584247902E-2</v>
      </c>
      <c r="AL328">
        <f t="shared" si="132"/>
        <v>0</v>
      </c>
      <c r="AM328">
        <f t="shared" si="117"/>
        <v>0</v>
      </c>
      <c r="AN328">
        <f t="shared" si="117"/>
        <v>0</v>
      </c>
      <c r="BX328">
        <f t="shared" si="133"/>
        <v>-0.66666666666666663</v>
      </c>
      <c r="BY328">
        <v>626.57000000000005</v>
      </c>
      <c r="BZ328">
        <f t="shared" si="134"/>
        <v>-1.0639939139548121E-3</v>
      </c>
    </row>
    <row r="329" spans="1:78" x14ac:dyDescent="0.25">
      <c r="A329" t="s">
        <v>333</v>
      </c>
      <c r="B329">
        <v>30.9</v>
      </c>
      <c r="C329">
        <v>7.4404000000000003</v>
      </c>
      <c r="D329" s="1">
        <v>2.4490000000000002E-6</v>
      </c>
      <c r="E329">
        <v>240</v>
      </c>
      <c r="G329">
        <v>0</v>
      </c>
      <c r="H329">
        <v>1</v>
      </c>
      <c r="I329">
        <v>0</v>
      </c>
      <c r="J329">
        <v>0</v>
      </c>
      <c r="K329">
        <v>1</v>
      </c>
      <c r="L329">
        <v>1</v>
      </c>
      <c r="M329" t="s">
        <v>11</v>
      </c>
      <c r="N329">
        <v>1</v>
      </c>
      <c r="O329">
        <v>2</v>
      </c>
      <c r="P329">
        <v>0</v>
      </c>
      <c r="Q329">
        <v>0</v>
      </c>
      <c r="R329">
        <v>0</v>
      </c>
      <c r="S329">
        <v>0</v>
      </c>
      <c r="T329" t="s">
        <v>11</v>
      </c>
      <c r="U329">
        <v>1</v>
      </c>
      <c r="V329">
        <v>5</v>
      </c>
      <c r="W329">
        <v>1</v>
      </c>
      <c r="X329">
        <v>0</v>
      </c>
      <c r="Y329">
        <v>2</v>
      </c>
      <c r="Z329">
        <v>1</v>
      </c>
      <c r="AA329" t="s">
        <v>11</v>
      </c>
      <c r="AB329">
        <v>22</v>
      </c>
      <c r="AC329">
        <f t="shared" si="124"/>
        <v>71.28</v>
      </c>
      <c r="AD329">
        <f t="shared" si="125"/>
        <v>621.01</v>
      </c>
      <c r="AE329">
        <f t="shared" si="126"/>
        <v>153.52999999999997</v>
      </c>
      <c r="AF329">
        <f t="shared" si="127"/>
        <v>53.393000000000001</v>
      </c>
      <c r="AG329">
        <f t="shared" si="128"/>
        <v>210.41</v>
      </c>
      <c r="AH329">
        <f t="shared" si="129"/>
        <v>186.81</v>
      </c>
      <c r="AI329">
        <f t="shared" si="116"/>
        <v>1</v>
      </c>
      <c r="AJ329">
        <f t="shared" si="130"/>
        <v>8.0514001384840821E-3</v>
      </c>
      <c r="AK329">
        <f t="shared" si="131"/>
        <v>6.513385006187717E-3</v>
      </c>
      <c r="AL329">
        <f t="shared" si="132"/>
        <v>0</v>
      </c>
      <c r="AM329">
        <f t="shared" si="117"/>
        <v>2</v>
      </c>
      <c r="AN329">
        <f t="shared" si="117"/>
        <v>1</v>
      </c>
      <c r="BX329">
        <f t="shared" si="133"/>
        <v>0.33333333333333337</v>
      </c>
      <c r="BY329">
        <v>621.01</v>
      </c>
      <c r="BZ329">
        <f t="shared" si="134"/>
        <v>5.3676000923227223E-4</v>
      </c>
    </row>
    <row r="330" spans="1:78" x14ac:dyDescent="0.25">
      <c r="A330" t="s">
        <v>334</v>
      </c>
      <c r="B330">
        <v>30.9</v>
      </c>
      <c r="C330">
        <v>7.4585999999999997</v>
      </c>
      <c r="D330" s="1">
        <v>2.8880000000000001E-6</v>
      </c>
      <c r="E330">
        <v>240</v>
      </c>
      <c r="G330">
        <v>0</v>
      </c>
      <c r="H330">
        <v>2</v>
      </c>
      <c r="I330">
        <v>1</v>
      </c>
      <c r="J330">
        <v>0</v>
      </c>
      <c r="K330">
        <v>0</v>
      </c>
      <c r="L330">
        <v>0</v>
      </c>
      <c r="M330" t="s">
        <v>11</v>
      </c>
      <c r="N330">
        <v>1</v>
      </c>
      <c r="O330">
        <v>0</v>
      </c>
      <c r="P330">
        <v>0</v>
      </c>
      <c r="Q330">
        <v>1</v>
      </c>
      <c r="R330">
        <v>1</v>
      </c>
      <c r="S330">
        <v>0</v>
      </c>
      <c r="T330" t="s">
        <v>11</v>
      </c>
      <c r="U330">
        <v>1</v>
      </c>
      <c r="V330">
        <v>7</v>
      </c>
      <c r="W330">
        <v>2</v>
      </c>
      <c r="X330">
        <v>3</v>
      </c>
      <c r="Y330">
        <v>2</v>
      </c>
      <c r="Z330">
        <v>0</v>
      </c>
      <c r="AA330" t="s">
        <v>11</v>
      </c>
      <c r="AB330">
        <v>23</v>
      </c>
      <c r="AC330">
        <f t="shared" si="124"/>
        <v>70.894999999999996</v>
      </c>
      <c r="AD330">
        <f t="shared" si="125"/>
        <v>615.45000000000005</v>
      </c>
      <c r="AE330">
        <f t="shared" si="126"/>
        <v>152.16</v>
      </c>
      <c r="AF330">
        <f t="shared" si="127"/>
        <v>53.622999999999998</v>
      </c>
      <c r="AG330">
        <f t="shared" si="128"/>
        <v>210.07</v>
      </c>
      <c r="AH330">
        <f t="shared" si="129"/>
        <v>186.77500000000001</v>
      </c>
      <c r="AI330">
        <f t="shared" si="116"/>
        <v>1</v>
      </c>
      <c r="AJ330">
        <f t="shared" si="130"/>
        <v>1.1373791534649442E-2</v>
      </c>
      <c r="AK330">
        <f t="shared" si="131"/>
        <v>1.3144058885383806E-2</v>
      </c>
      <c r="AL330">
        <f t="shared" si="132"/>
        <v>5.5946142513473698E-2</v>
      </c>
      <c r="AM330">
        <f t="shared" si="117"/>
        <v>2</v>
      </c>
      <c r="AN330">
        <f t="shared" si="117"/>
        <v>0</v>
      </c>
      <c r="BX330">
        <f t="shared" si="133"/>
        <v>2</v>
      </c>
      <c r="BY330">
        <v>615.45000000000005</v>
      </c>
      <c r="BZ330">
        <f t="shared" si="134"/>
        <v>3.2496547241855551E-3</v>
      </c>
    </row>
    <row r="331" spans="1:78" x14ac:dyDescent="0.25">
      <c r="A331" t="s">
        <v>335</v>
      </c>
      <c r="B331">
        <v>30.9</v>
      </c>
      <c r="C331">
        <v>7.4798999999999998</v>
      </c>
      <c r="D331" s="1">
        <v>3.1159999999999999E-6</v>
      </c>
      <c r="E331">
        <v>240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0</v>
      </c>
      <c r="M331" t="s">
        <v>11</v>
      </c>
      <c r="N331">
        <v>3</v>
      </c>
      <c r="O331">
        <v>0</v>
      </c>
      <c r="P331">
        <v>0</v>
      </c>
      <c r="Q331">
        <v>0</v>
      </c>
      <c r="R331">
        <v>0</v>
      </c>
      <c r="S331">
        <v>0</v>
      </c>
      <c r="T331" t="s">
        <v>11</v>
      </c>
      <c r="U331">
        <v>7</v>
      </c>
      <c r="V331">
        <v>6</v>
      </c>
      <c r="W331">
        <v>0</v>
      </c>
      <c r="X331">
        <v>0</v>
      </c>
      <c r="Y331">
        <v>3</v>
      </c>
      <c r="Z331">
        <v>1</v>
      </c>
      <c r="AA331" t="s">
        <v>11</v>
      </c>
      <c r="AB331">
        <v>24</v>
      </c>
      <c r="AC331">
        <f t="shared" si="124"/>
        <v>70.510000000000005</v>
      </c>
      <c r="AD331">
        <f t="shared" si="125"/>
        <v>609.8900000000001</v>
      </c>
      <c r="AE331">
        <f t="shared" si="126"/>
        <v>150.79</v>
      </c>
      <c r="AF331">
        <f t="shared" si="127"/>
        <v>53.853000000000002</v>
      </c>
      <c r="AG331">
        <f t="shared" si="128"/>
        <v>209.73</v>
      </c>
      <c r="AH331">
        <f t="shared" si="129"/>
        <v>186.74</v>
      </c>
      <c r="AI331">
        <f t="shared" ref="AI331:AI394" si="135">U331</f>
        <v>7</v>
      </c>
      <c r="AJ331">
        <f t="shared" si="130"/>
        <v>9.8378396104215494E-3</v>
      </c>
      <c r="AK331">
        <f t="shared" si="131"/>
        <v>0</v>
      </c>
      <c r="AL331">
        <f t="shared" si="132"/>
        <v>0</v>
      </c>
      <c r="AM331">
        <f t="shared" ref="AM331:AN394" si="136">Y331</f>
        <v>3</v>
      </c>
      <c r="AN331">
        <f t="shared" si="136"/>
        <v>1</v>
      </c>
      <c r="BX331">
        <f t="shared" si="133"/>
        <v>1</v>
      </c>
      <c r="BY331">
        <v>609.8900000000001</v>
      </c>
      <c r="BZ331">
        <f t="shared" si="134"/>
        <v>1.6396399350702582E-3</v>
      </c>
    </row>
    <row r="332" spans="1:78" x14ac:dyDescent="0.25">
      <c r="A332" t="s">
        <v>336</v>
      </c>
      <c r="B332">
        <v>30.9</v>
      </c>
      <c r="C332">
        <v>7.5027999999999997</v>
      </c>
      <c r="D332" s="1">
        <v>2.6869999999999999E-6</v>
      </c>
      <c r="E332">
        <v>240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 t="s">
        <v>11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 t="s">
        <v>11</v>
      </c>
      <c r="U332">
        <v>4</v>
      </c>
      <c r="V332">
        <v>8</v>
      </c>
      <c r="W332">
        <v>2</v>
      </c>
      <c r="X332">
        <v>1</v>
      </c>
      <c r="Y332">
        <v>1</v>
      </c>
      <c r="Z332">
        <v>0</v>
      </c>
      <c r="AA332" t="s">
        <v>11</v>
      </c>
      <c r="AB332">
        <v>25</v>
      </c>
      <c r="AC332">
        <f t="shared" si="124"/>
        <v>70.125</v>
      </c>
      <c r="AD332">
        <f t="shared" si="125"/>
        <v>604.33000000000004</v>
      </c>
      <c r="AE332">
        <f t="shared" si="126"/>
        <v>149.41999999999999</v>
      </c>
      <c r="AF332">
        <f t="shared" si="127"/>
        <v>54.082999999999998</v>
      </c>
      <c r="AG332">
        <f t="shared" si="128"/>
        <v>209.39</v>
      </c>
      <c r="AH332">
        <f t="shared" si="129"/>
        <v>186.70500000000001</v>
      </c>
      <c r="AI332">
        <f t="shared" si="135"/>
        <v>4</v>
      </c>
      <c r="AJ332">
        <f t="shared" si="130"/>
        <v>1.3237800539440372E-2</v>
      </c>
      <c r="AK332">
        <f t="shared" si="131"/>
        <v>1.3385089010841924E-2</v>
      </c>
      <c r="AL332">
        <f t="shared" si="132"/>
        <v>1.8490098552225283E-2</v>
      </c>
      <c r="AM332">
        <f t="shared" si="136"/>
        <v>1</v>
      </c>
      <c r="AN332">
        <f t="shared" si="136"/>
        <v>0</v>
      </c>
      <c r="BX332">
        <f t="shared" si="133"/>
        <v>0</v>
      </c>
      <c r="BY332">
        <v>604.33000000000004</v>
      </c>
      <c r="BZ332">
        <f t="shared" si="134"/>
        <v>0</v>
      </c>
    </row>
    <row r="333" spans="1:78" x14ac:dyDescent="0.25">
      <c r="A333" t="s">
        <v>337</v>
      </c>
      <c r="B333">
        <v>30.9</v>
      </c>
      <c r="C333">
        <v>7.5228999999999999</v>
      </c>
      <c r="D333" s="1">
        <v>3.2140000000000001E-6</v>
      </c>
      <c r="E333">
        <v>240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 t="s">
        <v>11</v>
      </c>
      <c r="N333">
        <v>0</v>
      </c>
      <c r="O333">
        <v>3</v>
      </c>
      <c r="P333">
        <v>1</v>
      </c>
      <c r="Q333">
        <v>0</v>
      </c>
      <c r="R333">
        <v>0</v>
      </c>
      <c r="S333">
        <v>0</v>
      </c>
      <c r="T333" t="s">
        <v>11</v>
      </c>
      <c r="U333">
        <v>2</v>
      </c>
      <c r="V333">
        <v>14</v>
      </c>
      <c r="W333">
        <v>5</v>
      </c>
      <c r="X333">
        <v>0</v>
      </c>
      <c r="Y333">
        <v>0</v>
      </c>
      <c r="Z333">
        <v>0.5</v>
      </c>
      <c r="AA333" t="s">
        <v>11</v>
      </c>
      <c r="AB333">
        <v>26</v>
      </c>
      <c r="AC333">
        <f t="shared" si="124"/>
        <v>69.739999999999995</v>
      </c>
      <c r="AD333">
        <f t="shared" si="125"/>
        <v>598.77</v>
      </c>
      <c r="AE333">
        <f t="shared" si="126"/>
        <v>148.04999999999998</v>
      </c>
      <c r="AF333">
        <f t="shared" si="127"/>
        <v>54.313000000000002</v>
      </c>
      <c r="AG333">
        <f t="shared" si="128"/>
        <v>209.04999999999998</v>
      </c>
      <c r="AH333">
        <f t="shared" si="129"/>
        <v>186.67000000000002</v>
      </c>
      <c r="AI333">
        <f t="shared" si="135"/>
        <v>2</v>
      </c>
      <c r="AJ333">
        <f t="shared" si="130"/>
        <v>2.338126492643252E-2</v>
      </c>
      <c r="AK333">
        <f t="shared" si="131"/>
        <v>3.3772374197906116E-2</v>
      </c>
      <c r="AL333">
        <f t="shared" si="132"/>
        <v>0</v>
      </c>
      <c r="AM333">
        <f t="shared" si="136"/>
        <v>0</v>
      </c>
      <c r="AN333">
        <f t="shared" si="136"/>
        <v>0.5</v>
      </c>
      <c r="BX333">
        <f t="shared" si="133"/>
        <v>-1</v>
      </c>
      <c r="BY333">
        <v>598.77</v>
      </c>
      <c r="BZ333">
        <f t="shared" si="134"/>
        <v>-1.6700903518880371E-3</v>
      </c>
    </row>
    <row r="334" spans="1:78" x14ac:dyDescent="0.25">
      <c r="A334" t="s">
        <v>338</v>
      </c>
      <c r="B334">
        <v>30.9</v>
      </c>
      <c r="C334">
        <v>7.5388999999999999</v>
      </c>
      <c r="D334" s="1">
        <v>3.202E-6</v>
      </c>
      <c r="E334">
        <v>240</v>
      </c>
      <c r="G334">
        <v>1</v>
      </c>
      <c r="H334">
        <v>2</v>
      </c>
      <c r="I334">
        <v>0</v>
      </c>
      <c r="J334">
        <v>0</v>
      </c>
      <c r="K334">
        <v>0</v>
      </c>
      <c r="L334">
        <v>0</v>
      </c>
      <c r="M334" t="s">
        <v>11</v>
      </c>
      <c r="N334">
        <v>0</v>
      </c>
      <c r="O334">
        <v>3</v>
      </c>
      <c r="P334">
        <v>0</v>
      </c>
      <c r="Q334">
        <v>0</v>
      </c>
      <c r="R334">
        <v>0</v>
      </c>
      <c r="S334">
        <v>0</v>
      </c>
      <c r="T334" t="s">
        <v>11</v>
      </c>
      <c r="U334">
        <v>4</v>
      </c>
      <c r="V334">
        <v>17</v>
      </c>
      <c r="W334">
        <v>1</v>
      </c>
      <c r="X334">
        <v>0</v>
      </c>
      <c r="Y334">
        <v>0</v>
      </c>
      <c r="Z334">
        <v>0</v>
      </c>
      <c r="AA334" t="s">
        <v>11</v>
      </c>
      <c r="AB334">
        <v>27</v>
      </c>
      <c r="AC334">
        <f t="shared" si="124"/>
        <v>69.355000000000004</v>
      </c>
      <c r="AD334">
        <f t="shared" si="125"/>
        <v>593.21</v>
      </c>
      <c r="AE334">
        <f t="shared" si="126"/>
        <v>146.67999999999998</v>
      </c>
      <c r="AF334">
        <f t="shared" si="127"/>
        <v>54.542999999999999</v>
      </c>
      <c r="AG334">
        <f t="shared" si="128"/>
        <v>208.70999999999998</v>
      </c>
      <c r="AH334">
        <f t="shared" si="129"/>
        <v>186.63500000000002</v>
      </c>
      <c r="AI334">
        <f t="shared" si="135"/>
        <v>4</v>
      </c>
      <c r="AJ334">
        <f t="shared" si="130"/>
        <v>2.8657642318908987E-2</v>
      </c>
      <c r="AK334">
        <f t="shared" si="131"/>
        <v>6.8175620398145632E-3</v>
      </c>
      <c r="AL334">
        <f t="shared" si="132"/>
        <v>0</v>
      </c>
      <c r="AM334">
        <f t="shared" si="136"/>
        <v>0</v>
      </c>
      <c r="AN334">
        <f t="shared" si="136"/>
        <v>0</v>
      </c>
      <c r="BX334">
        <f t="shared" si="133"/>
        <v>1</v>
      </c>
      <c r="BY334">
        <v>593.21</v>
      </c>
      <c r="BZ334">
        <f t="shared" si="134"/>
        <v>1.6857436658181755E-3</v>
      </c>
    </row>
    <row r="335" spans="1:78" x14ac:dyDescent="0.25">
      <c r="A335" t="s">
        <v>339</v>
      </c>
      <c r="B335">
        <v>30.9</v>
      </c>
      <c r="C335">
        <v>7.5622999999999996</v>
      </c>
      <c r="D335" s="1">
        <v>2.4849999999999999E-6</v>
      </c>
      <c r="E335">
        <v>240</v>
      </c>
      <c r="G335">
        <v>0</v>
      </c>
      <c r="H335">
        <v>2</v>
      </c>
      <c r="I335">
        <v>0</v>
      </c>
      <c r="J335">
        <v>0</v>
      </c>
      <c r="K335">
        <v>0</v>
      </c>
      <c r="L335">
        <v>0</v>
      </c>
      <c r="M335" t="s">
        <v>11</v>
      </c>
      <c r="N335">
        <v>0</v>
      </c>
      <c r="O335">
        <v>2</v>
      </c>
      <c r="P335">
        <v>0</v>
      </c>
      <c r="Q335">
        <v>0</v>
      </c>
      <c r="R335">
        <v>0</v>
      </c>
      <c r="S335">
        <v>0</v>
      </c>
      <c r="T335" t="s">
        <v>11</v>
      </c>
      <c r="U335">
        <v>0</v>
      </c>
      <c r="V335">
        <v>11</v>
      </c>
      <c r="W335">
        <v>3</v>
      </c>
      <c r="X335">
        <v>0</v>
      </c>
      <c r="Y335">
        <v>1</v>
      </c>
      <c r="Z335">
        <v>0</v>
      </c>
      <c r="AA335" t="s">
        <v>11</v>
      </c>
      <c r="AB335">
        <v>28</v>
      </c>
      <c r="AC335">
        <f t="shared" si="124"/>
        <v>68.97</v>
      </c>
      <c r="AD335">
        <f t="shared" si="125"/>
        <v>587.65000000000009</v>
      </c>
      <c r="AE335">
        <f t="shared" si="126"/>
        <v>145.31</v>
      </c>
      <c r="AF335">
        <f t="shared" si="127"/>
        <v>54.772999999999996</v>
      </c>
      <c r="AG335">
        <f t="shared" si="128"/>
        <v>208.36999999999998</v>
      </c>
      <c r="AH335">
        <f t="shared" si="129"/>
        <v>186.60000000000002</v>
      </c>
      <c r="AI335">
        <f t="shared" si="135"/>
        <v>0</v>
      </c>
      <c r="AJ335">
        <f t="shared" si="130"/>
        <v>1.8718625031906744E-2</v>
      </c>
      <c r="AK335">
        <f t="shared" si="131"/>
        <v>2.0645516482003991E-2</v>
      </c>
      <c r="AL335">
        <f t="shared" si="132"/>
        <v>0</v>
      </c>
      <c r="AM335">
        <f t="shared" si="136"/>
        <v>1</v>
      </c>
      <c r="AN335">
        <f t="shared" si="136"/>
        <v>0</v>
      </c>
      <c r="BX335">
        <f t="shared" si="133"/>
        <v>1.3333333333333335</v>
      </c>
      <c r="BY335">
        <v>587.65000000000009</v>
      </c>
      <c r="BZ335">
        <f t="shared" si="134"/>
        <v>2.2689242462917269E-3</v>
      </c>
    </row>
    <row r="336" spans="1:78" x14ac:dyDescent="0.25">
      <c r="A336" t="s">
        <v>340</v>
      </c>
      <c r="B336">
        <v>30.9</v>
      </c>
      <c r="C336">
        <v>7.5823999999999998</v>
      </c>
      <c r="D336" s="1">
        <v>3.016E-6</v>
      </c>
      <c r="E336">
        <v>240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 t="s">
        <v>11</v>
      </c>
      <c r="N336">
        <v>1</v>
      </c>
      <c r="O336">
        <v>0</v>
      </c>
      <c r="P336">
        <v>1</v>
      </c>
      <c r="Q336">
        <v>0</v>
      </c>
      <c r="R336">
        <v>0</v>
      </c>
      <c r="S336">
        <v>0</v>
      </c>
      <c r="T336" t="s">
        <v>11</v>
      </c>
      <c r="U336">
        <v>1</v>
      </c>
      <c r="V336">
        <v>12</v>
      </c>
      <c r="W336">
        <v>3</v>
      </c>
      <c r="X336">
        <v>0</v>
      </c>
      <c r="Y336">
        <v>0</v>
      </c>
      <c r="Z336">
        <v>2</v>
      </c>
      <c r="AA336" t="s">
        <v>11</v>
      </c>
      <c r="AB336">
        <v>29</v>
      </c>
      <c r="AC336">
        <f t="shared" si="124"/>
        <v>68.584999999999994</v>
      </c>
      <c r="AD336">
        <f t="shared" si="125"/>
        <v>582.09</v>
      </c>
      <c r="AE336">
        <f t="shared" si="126"/>
        <v>143.94</v>
      </c>
      <c r="AF336">
        <f t="shared" si="127"/>
        <v>55.003</v>
      </c>
      <c r="AG336">
        <f t="shared" si="128"/>
        <v>208.02999999999997</v>
      </c>
      <c r="AH336">
        <f t="shared" si="129"/>
        <v>186.56500000000003</v>
      </c>
      <c r="AI336">
        <f t="shared" si="135"/>
        <v>1</v>
      </c>
      <c r="AJ336">
        <f t="shared" si="130"/>
        <v>2.0615368757408648E-2</v>
      </c>
      <c r="AK336">
        <f t="shared" si="131"/>
        <v>2.0842017507294707E-2</v>
      </c>
      <c r="AL336">
        <f t="shared" si="132"/>
        <v>0</v>
      </c>
      <c r="AM336">
        <f t="shared" si="136"/>
        <v>0</v>
      </c>
      <c r="AN336">
        <f t="shared" si="136"/>
        <v>2</v>
      </c>
      <c r="BX336">
        <f t="shared" si="133"/>
        <v>0</v>
      </c>
      <c r="BY336">
        <v>582.09</v>
      </c>
      <c r="BZ336">
        <f t="shared" si="134"/>
        <v>0</v>
      </c>
    </row>
    <row r="337" spans="1:78" x14ac:dyDescent="0.25">
      <c r="A337" t="s">
        <v>341</v>
      </c>
      <c r="B337">
        <v>30.9</v>
      </c>
      <c r="C337">
        <v>7.5975999999999999</v>
      </c>
      <c r="D337" s="1">
        <v>3.208E-6</v>
      </c>
      <c r="E337">
        <v>240</v>
      </c>
      <c r="G337">
        <v>0</v>
      </c>
      <c r="H337">
        <v>1</v>
      </c>
      <c r="I337">
        <v>0</v>
      </c>
      <c r="J337">
        <v>0</v>
      </c>
      <c r="K337">
        <v>0</v>
      </c>
      <c r="L337">
        <v>0</v>
      </c>
      <c r="M337" t="s">
        <v>11</v>
      </c>
      <c r="N337">
        <v>0</v>
      </c>
      <c r="O337">
        <v>2</v>
      </c>
      <c r="P337">
        <v>2</v>
      </c>
      <c r="Q337">
        <v>0</v>
      </c>
      <c r="R337">
        <v>0</v>
      </c>
      <c r="S337">
        <v>1</v>
      </c>
      <c r="T337" t="s">
        <v>11</v>
      </c>
      <c r="U337">
        <v>1</v>
      </c>
      <c r="V337">
        <v>9</v>
      </c>
      <c r="W337">
        <v>2</v>
      </c>
      <c r="X337">
        <v>0</v>
      </c>
      <c r="Y337">
        <v>1</v>
      </c>
      <c r="Z337">
        <v>4</v>
      </c>
      <c r="AA337" t="s">
        <v>11</v>
      </c>
      <c r="AB337">
        <v>30</v>
      </c>
      <c r="AC337">
        <f t="shared" si="124"/>
        <v>68.2</v>
      </c>
      <c r="AD337">
        <f t="shared" si="125"/>
        <v>576.53000000000009</v>
      </c>
      <c r="AE337">
        <f t="shared" si="126"/>
        <v>142.57</v>
      </c>
      <c r="AF337">
        <f t="shared" si="127"/>
        <v>55.232999999999997</v>
      </c>
      <c r="AG337">
        <f t="shared" si="128"/>
        <v>207.69</v>
      </c>
      <c r="AH337">
        <f t="shared" si="129"/>
        <v>186.53</v>
      </c>
      <c r="AI337">
        <f t="shared" si="135"/>
        <v>1</v>
      </c>
      <c r="AJ337">
        <f t="shared" si="130"/>
        <v>1.5610636046693145E-2</v>
      </c>
      <c r="AK337">
        <f t="shared" si="131"/>
        <v>1.4028196675317389E-2</v>
      </c>
      <c r="AL337">
        <f t="shared" si="132"/>
        <v>0</v>
      </c>
      <c r="AM337">
        <f t="shared" si="136"/>
        <v>1</v>
      </c>
      <c r="AN337">
        <f t="shared" si="136"/>
        <v>4</v>
      </c>
      <c r="BX337">
        <f t="shared" si="133"/>
        <v>0.33333333333333337</v>
      </c>
      <c r="BY337">
        <v>576.53000000000009</v>
      </c>
      <c r="BZ337">
        <f t="shared" si="134"/>
        <v>5.7817170543307951E-4</v>
      </c>
    </row>
    <row r="338" spans="1:78" x14ac:dyDescent="0.25">
      <c r="A338" t="s">
        <v>342</v>
      </c>
      <c r="B338">
        <v>30.9</v>
      </c>
      <c r="C338">
        <v>7.6212</v>
      </c>
      <c r="D338" s="1">
        <v>2.5189999999999999E-6</v>
      </c>
      <c r="E338">
        <v>240</v>
      </c>
      <c r="G338">
        <v>0</v>
      </c>
      <c r="H338">
        <v>1</v>
      </c>
      <c r="I338">
        <v>0</v>
      </c>
      <c r="J338">
        <v>0</v>
      </c>
      <c r="K338">
        <v>0</v>
      </c>
      <c r="L338">
        <v>0</v>
      </c>
      <c r="M338" t="s">
        <v>11</v>
      </c>
      <c r="N338">
        <v>0</v>
      </c>
      <c r="O338">
        <v>1</v>
      </c>
      <c r="P338">
        <v>0</v>
      </c>
      <c r="Q338">
        <v>1</v>
      </c>
      <c r="R338">
        <v>1</v>
      </c>
      <c r="S338">
        <v>0</v>
      </c>
      <c r="T338" t="s">
        <v>11</v>
      </c>
      <c r="U338">
        <v>2</v>
      </c>
      <c r="V338">
        <v>10</v>
      </c>
      <c r="W338">
        <v>6</v>
      </c>
      <c r="X338">
        <v>3</v>
      </c>
      <c r="Y338">
        <v>3</v>
      </c>
      <c r="Z338">
        <v>1</v>
      </c>
      <c r="AA338" t="s">
        <v>11</v>
      </c>
      <c r="AB338">
        <v>31</v>
      </c>
      <c r="AC338">
        <f t="shared" si="124"/>
        <v>67.814999999999998</v>
      </c>
      <c r="AD338">
        <f t="shared" si="125"/>
        <v>570.97</v>
      </c>
      <c r="AE338">
        <f t="shared" si="126"/>
        <v>141.19999999999999</v>
      </c>
      <c r="AF338">
        <f t="shared" si="127"/>
        <v>55.463000000000001</v>
      </c>
      <c r="AG338">
        <f t="shared" si="128"/>
        <v>207.35</v>
      </c>
      <c r="AH338">
        <f t="shared" si="129"/>
        <v>186.495</v>
      </c>
      <c r="AI338">
        <f t="shared" si="135"/>
        <v>2</v>
      </c>
      <c r="AJ338">
        <f t="shared" si="130"/>
        <v>1.75140550291609E-2</v>
      </c>
      <c r="AK338">
        <f t="shared" si="131"/>
        <v>4.2492917847025496E-2</v>
      </c>
      <c r="AL338">
        <f t="shared" si="132"/>
        <v>5.4090114130140816E-2</v>
      </c>
      <c r="AM338">
        <f t="shared" si="136"/>
        <v>3</v>
      </c>
      <c r="AN338">
        <f t="shared" si="136"/>
        <v>1</v>
      </c>
      <c r="BX338">
        <f t="shared" si="133"/>
        <v>0.66666666666666674</v>
      </c>
      <c r="BY338">
        <v>570.97</v>
      </c>
      <c r="BZ338">
        <f t="shared" si="134"/>
        <v>1.1676036686107268E-3</v>
      </c>
    </row>
    <row r="339" spans="1:78" x14ac:dyDescent="0.25">
      <c r="A339" t="s">
        <v>343</v>
      </c>
      <c r="B339">
        <v>30.9</v>
      </c>
      <c r="C339">
        <v>7.6376999999999997</v>
      </c>
      <c r="D339" s="1">
        <v>3.2449999999999998E-6</v>
      </c>
      <c r="E339">
        <v>240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 t="s">
        <v>11</v>
      </c>
      <c r="N339">
        <v>1</v>
      </c>
      <c r="O339">
        <v>0</v>
      </c>
      <c r="P339">
        <v>0</v>
      </c>
      <c r="Q339">
        <v>1</v>
      </c>
      <c r="R339">
        <v>0</v>
      </c>
      <c r="S339">
        <v>0</v>
      </c>
      <c r="T339" t="s">
        <v>11</v>
      </c>
      <c r="U339">
        <v>5</v>
      </c>
      <c r="V339">
        <v>11</v>
      </c>
      <c r="W339">
        <v>3</v>
      </c>
      <c r="X339">
        <v>2</v>
      </c>
      <c r="Y339">
        <v>1</v>
      </c>
      <c r="Z339">
        <v>0</v>
      </c>
      <c r="AA339" t="s">
        <v>11</v>
      </c>
      <c r="AB339">
        <v>32</v>
      </c>
      <c r="AC339">
        <f t="shared" si="124"/>
        <v>67.430000000000007</v>
      </c>
      <c r="AD339">
        <f t="shared" si="125"/>
        <v>565.41000000000008</v>
      </c>
      <c r="AE339">
        <f t="shared" si="126"/>
        <v>139.82999999999998</v>
      </c>
      <c r="AF339">
        <f t="shared" si="127"/>
        <v>55.692999999999998</v>
      </c>
      <c r="AG339">
        <f t="shared" si="128"/>
        <v>207.01</v>
      </c>
      <c r="AH339">
        <f t="shared" si="129"/>
        <v>186.46</v>
      </c>
      <c r="AI339">
        <f t="shared" si="135"/>
        <v>5</v>
      </c>
      <c r="AJ339">
        <f t="shared" si="130"/>
        <v>1.9454908827222721E-2</v>
      </c>
      <c r="AK339">
        <f t="shared" si="131"/>
        <v>2.145462347135808E-2</v>
      </c>
      <c r="AL339">
        <f t="shared" si="132"/>
        <v>3.5911155800549439E-2</v>
      </c>
      <c r="AM339">
        <f t="shared" si="136"/>
        <v>1</v>
      </c>
      <c r="AN339">
        <f t="shared" si="136"/>
        <v>0</v>
      </c>
      <c r="BX339">
        <f t="shared" si="133"/>
        <v>0</v>
      </c>
      <c r="BY339">
        <v>565.41000000000008</v>
      </c>
      <c r="BZ339">
        <f t="shared" si="134"/>
        <v>0</v>
      </c>
    </row>
    <row r="340" spans="1:78" x14ac:dyDescent="0.25">
      <c r="A340" t="s">
        <v>344</v>
      </c>
      <c r="B340">
        <v>30.9</v>
      </c>
      <c r="C340">
        <v>7.6593999999999998</v>
      </c>
      <c r="D340" s="1">
        <v>2.3379999999999999E-6</v>
      </c>
      <c r="E340">
        <v>240</v>
      </c>
      <c r="G340">
        <v>0</v>
      </c>
      <c r="H340">
        <v>2</v>
      </c>
      <c r="I340">
        <v>0</v>
      </c>
      <c r="J340">
        <v>0</v>
      </c>
      <c r="K340">
        <v>0</v>
      </c>
      <c r="L340">
        <v>0</v>
      </c>
      <c r="M340" t="s">
        <v>11</v>
      </c>
      <c r="N340">
        <v>1</v>
      </c>
      <c r="O340">
        <v>0</v>
      </c>
      <c r="P340">
        <v>2</v>
      </c>
      <c r="Q340">
        <v>0</v>
      </c>
      <c r="R340">
        <v>1</v>
      </c>
      <c r="S340">
        <v>0</v>
      </c>
      <c r="T340" t="s">
        <v>11</v>
      </c>
      <c r="U340">
        <v>5</v>
      </c>
      <c r="V340">
        <v>8</v>
      </c>
      <c r="W340">
        <v>3</v>
      </c>
      <c r="X340">
        <v>0</v>
      </c>
      <c r="Y340">
        <v>1.5</v>
      </c>
      <c r="Z340">
        <v>2</v>
      </c>
      <c r="AA340" t="s">
        <v>11</v>
      </c>
      <c r="AB340">
        <v>33</v>
      </c>
      <c r="AC340">
        <f t="shared" si="124"/>
        <v>67.045000000000002</v>
      </c>
      <c r="AD340">
        <f t="shared" si="125"/>
        <v>559.85</v>
      </c>
      <c r="AE340">
        <f t="shared" si="126"/>
        <v>138.45999999999998</v>
      </c>
      <c r="AF340">
        <f t="shared" si="127"/>
        <v>55.923000000000002</v>
      </c>
      <c r="AG340">
        <f t="shared" si="128"/>
        <v>206.67</v>
      </c>
      <c r="AH340">
        <f t="shared" si="129"/>
        <v>186.42500000000001</v>
      </c>
      <c r="AI340">
        <f t="shared" si="135"/>
        <v>5</v>
      </c>
      <c r="AJ340">
        <f t="shared" si="130"/>
        <v>1.4289541841564704E-2</v>
      </c>
      <c r="AK340">
        <f t="shared" si="131"/>
        <v>2.1666907410082339E-2</v>
      </c>
      <c r="AL340">
        <f t="shared" si="132"/>
        <v>0</v>
      </c>
      <c r="AM340">
        <f t="shared" si="136"/>
        <v>1.5</v>
      </c>
      <c r="AN340">
        <f t="shared" si="136"/>
        <v>2</v>
      </c>
      <c r="BX340">
        <f t="shared" si="133"/>
        <v>2</v>
      </c>
      <c r="BY340">
        <v>559.85</v>
      </c>
      <c r="BZ340">
        <f t="shared" si="134"/>
        <v>3.5723854603911761E-3</v>
      </c>
    </row>
    <row r="341" spans="1:78" x14ac:dyDescent="0.25">
      <c r="A341" t="s">
        <v>345</v>
      </c>
      <c r="B341">
        <v>30.9</v>
      </c>
      <c r="C341">
        <v>7.6787999999999998</v>
      </c>
      <c r="D341" s="1">
        <v>3.1970000000000001E-6</v>
      </c>
      <c r="E341">
        <v>240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 t="s">
        <v>11</v>
      </c>
      <c r="N341">
        <v>0</v>
      </c>
      <c r="O341">
        <v>1</v>
      </c>
      <c r="P341">
        <v>0</v>
      </c>
      <c r="Q341">
        <v>1</v>
      </c>
      <c r="R341">
        <v>1</v>
      </c>
      <c r="S341">
        <v>0</v>
      </c>
      <c r="T341" t="s">
        <v>11</v>
      </c>
      <c r="U341">
        <v>2</v>
      </c>
      <c r="V341">
        <v>6</v>
      </c>
      <c r="W341">
        <v>2</v>
      </c>
      <c r="X341">
        <v>1</v>
      </c>
      <c r="Y341">
        <v>3</v>
      </c>
      <c r="Z341">
        <v>1</v>
      </c>
      <c r="AA341" t="s">
        <v>11</v>
      </c>
      <c r="AB341">
        <v>34</v>
      </c>
      <c r="AC341">
        <f t="shared" si="124"/>
        <v>66.66</v>
      </c>
      <c r="AD341">
        <f t="shared" si="125"/>
        <v>554.29000000000008</v>
      </c>
      <c r="AE341">
        <f t="shared" si="126"/>
        <v>137.08999999999997</v>
      </c>
      <c r="AF341">
        <f t="shared" si="127"/>
        <v>56.152999999999999</v>
      </c>
      <c r="AG341">
        <f t="shared" si="128"/>
        <v>206.32999999999998</v>
      </c>
      <c r="AH341">
        <f t="shared" si="129"/>
        <v>186.39000000000001</v>
      </c>
      <c r="AI341">
        <f t="shared" si="135"/>
        <v>2</v>
      </c>
      <c r="AJ341">
        <f t="shared" si="130"/>
        <v>1.0824658572227534E-2</v>
      </c>
      <c r="AK341">
        <f t="shared" si="131"/>
        <v>1.4588956160186741E-2</v>
      </c>
      <c r="AL341">
        <f t="shared" si="132"/>
        <v>1.7808487525154491E-2</v>
      </c>
      <c r="AM341">
        <f t="shared" si="136"/>
        <v>3</v>
      </c>
      <c r="AN341">
        <f t="shared" si="136"/>
        <v>1</v>
      </c>
      <c r="BX341">
        <f t="shared" si="133"/>
        <v>-0.33333333333333331</v>
      </c>
      <c r="BY341">
        <v>554.29000000000008</v>
      </c>
      <c r="BZ341">
        <f t="shared" si="134"/>
        <v>-6.0136992067930735E-4</v>
      </c>
    </row>
    <row r="342" spans="1:78" x14ac:dyDescent="0.25">
      <c r="A342" t="s">
        <v>346</v>
      </c>
      <c r="B342">
        <v>30</v>
      </c>
      <c r="C342">
        <v>7.6994999999999996</v>
      </c>
      <c r="D342" s="1">
        <v>2.1830000000000001E-6</v>
      </c>
      <c r="E342">
        <v>240</v>
      </c>
      <c r="G342">
        <v>0</v>
      </c>
      <c r="H342">
        <v>2</v>
      </c>
      <c r="I342">
        <v>0</v>
      </c>
      <c r="J342">
        <v>0</v>
      </c>
      <c r="K342">
        <v>0</v>
      </c>
      <c r="L342">
        <v>0</v>
      </c>
      <c r="M342" t="s">
        <v>11</v>
      </c>
      <c r="N342">
        <v>0</v>
      </c>
      <c r="O342">
        <v>2</v>
      </c>
      <c r="P342">
        <v>0</v>
      </c>
      <c r="Q342">
        <v>0</v>
      </c>
      <c r="R342">
        <v>2</v>
      </c>
      <c r="S342">
        <v>0</v>
      </c>
      <c r="T342" t="s">
        <v>11</v>
      </c>
      <c r="U342">
        <v>1</v>
      </c>
      <c r="V342">
        <v>6</v>
      </c>
      <c r="W342">
        <v>4</v>
      </c>
      <c r="X342">
        <v>2</v>
      </c>
      <c r="Y342">
        <v>3</v>
      </c>
      <c r="Z342">
        <v>1</v>
      </c>
      <c r="AA342" t="s">
        <v>11</v>
      </c>
      <c r="AB342">
        <v>35</v>
      </c>
      <c r="AC342">
        <f t="shared" si="124"/>
        <v>66.275000000000006</v>
      </c>
      <c r="AD342">
        <f t="shared" si="125"/>
        <v>548.73</v>
      </c>
      <c r="AE342">
        <f t="shared" si="126"/>
        <v>135.71999999999997</v>
      </c>
      <c r="AF342">
        <f t="shared" si="127"/>
        <v>56.382999999999996</v>
      </c>
      <c r="AG342">
        <f t="shared" si="128"/>
        <v>205.98999999999998</v>
      </c>
      <c r="AH342">
        <f t="shared" si="129"/>
        <v>186.35500000000002</v>
      </c>
      <c r="AI342">
        <f t="shared" si="135"/>
        <v>1</v>
      </c>
      <c r="AJ342">
        <f t="shared" si="130"/>
        <v>1.0934339292548247E-2</v>
      </c>
      <c r="AK342">
        <f t="shared" si="131"/>
        <v>2.9472443265546721E-2</v>
      </c>
      <c r="AL342">
        <f t="shared" si="132"/>
        <v>3.5471684727666146E-2</v>
      </c>
      <c r="AM342">
        <f t="shared" si="136"/>
        <v>3</v>
      </c>
      <c r="AN342">
        <f t="shared" si="136"/>
        <v>1</v>
      </c>
      <c r="BX342">
        <f t="shared" si="133"/>
        <v>1.3333333333333335</v>
      </c>
      <c r="BY342">
        <v>548.73</v>
      </c>
      <c r="BZ342">
        <f t="shared" si="134"/>
        <v>2.4298531761218329E-3</v>
      </c>
    </row>
    <row r="343" spans="1:78" x14ac:dyDescent="0.25">
      <c r="A343" t="s">
        <v>347</v>
      </c>
      <c r="B343">
        <v>30.9</v>
      </c>
      <c r="C343">
        <v>7.7202000000000002</v>
      </c>
      <c r="D343" s="1">
        <v>2.542E-6</v>
      </c>
      <c r="E343">
        <v>240</v>
      </c>
      <c r="G343">
        <v>0</v>
      </c>
      <c r="H343">
        <v>1</v>
      </c>
      <c r="I343">
        <v>0</v>
      </c>
      <c r="J343">
        <v>1</v>
      </c>
      <c r="K343">
        <v>0</v>
      </c>
      <c r="L343">
        <v>1</v>
      </c>
      <c r="M343" t="s">
        <v>11</v>
      </c>
      <c r="N343">
        <v>0</v>
      </c>
      <c r="O343">
        <v>1</v>
      </c>
      <c r="P343">
        <v>0</v>
      </c>
      <c r="Q343">
        <v>1</v>
      </c>
      <c r="R343">
        <v>0</v>
      </c>
      <c r="S343">
        <v>0</v>
      </c>
      <c r="T343" t="s">
        <v>11</v>
      </c>
      <c r="U343">
        <v>3</v>
      </c>
      <c r="V343">
        <v>12</v>
      </c>
      <c r="W343">
        <v>1</v>
      </c>
      <c r="X343">
        <v>2</v>
      </c>
      <c r="Y343">
        <v>2</v>
      </c>
      <c r="Z343">
        <v>1</v>
      </c>
      <c r="AA343" t="s">
        <v>11</v>
      </c>
      <c r="AB343">
        <v>36</v>
      </c>
      <c r="AC343">
        <f t="shared" si="124"/>
        <v>65.89</v>
      </c>
      <c r="AD343">
        <f t="shared" si="125"/>
        <v>543.17000000000007</v>
      </c>
      <c r="AE343">
        <f t="shared" si="126"/>
        <v>134.34999999999997</v>
      </c>
      <c r="AF343">
        <f t="shared" si="127"/>
        <v>56.613</v>
      </c>
      <c r="AG343">
        <f t="shared" si="128"/>
        <v>205.64999999999998</v>
      </c>
      <c r="AH343">
        <f t="shared" si="129"/>
        <v>186.32000000000002</v>
      </c>
      <c r="AI343">
        <f t="shared" si="135"/>
        <v>3</v>
      </c>
      <c r="AJ343">
        <f t="shared" si="130"/>
        <v>2.2092530883517127E-2</v>
      </c>
      <c r="AK343">
        <f t="shared" si="131"/>
        <v>7.443245254931152E-3</v>
      </c>
      <c r="AL343">
        <f t="shared" si="132"/>
        <v>3.5327574938618336E-2</v>
      </c>
      <c r="AM343">
        <f t="shared" si="136"/>
        <v>2</v>
      </c>
      <c r="AN343">
        <f t="shared" si="136"/>
        <v>1</v>
      </c>
      <c r="BX343">
        <f t="shared" si="133"/>
        <v>0.66666666666666674</v>
      </c>
      <c r="BY343">
        <v>543.17000000000007</v>
      </c>
      <c r="BZ343">
        <f t="shared" si="134"/>
        <v>1.2273628268620628E-3</v>
      </c>
    </row>
    <row r="344" spans="1:78" x14ac:dyDescent="0.25">
      <c r="A344" t="s">
        <v>348</v>
      </c>
      <c r="B344">
        <v>30.9</v>
      </c>
      <c r="C344">
        <v>7.7408999999999999</v>
      </c>
      <c r="D344" s="1">
        <v>2.3319999999999999E-6</v>
      </c>
      <c r="E344">
        <v>240</v>
      </c>
      <c r="G344">
        <v>0</v>
      </c>
      <c r="H344">
        <v>2</v>
      </c>
      <c r="I344">
        <v>0</v>
      </c>
      <c r="J344">
        <v>0</v>
      </c>
      <c r="K344">
        <v>0</v>
      </c>
      <c r="L344">
        <v>0</v>
      </c>
      <c r="M344" t="s">
        <v>11</v>
      </c>
      <c r="N344">
        <v>1</v>
      </c>
      <c r="O344">
        <v>1</v>
      </c>
      <c r="P344">
        <v>1</v>
      </c>
      <c r="Q344">
        <v>1</v>
      </c>
      <c r="R344">
        <v>1</v>
      </c>
      <c r="S344">
        <v>1</v>
      </c>
      <c r="T344" t="s">
        <v>11</v>
      </c>
      <c r="U344">
        <v>3</v>
      </c>
      <c r="V344">
        <v>12</v>
      </c>
      <c r="W344">
        <v>1.5</v>
      </c>
      <c r="X344">
        <v>2</v>
      </c>
      <c r="Y344">
        <v>1</v>
      </c>
      <c r="Z344">
        <v>3</v>
      </c>
      <c r="AA344" t="s">
        <v>11</v>
      </c>
      <c r="AB344">
        <v>37</v>
      </c>
      <c r="AC344">
        <f t="shared" si="124"/>
        <v>65.504999999999995</v>
      </c>
      <c r="AD344">
        <f t="shared" si="125"/>
        <v>537.61</v>
      </c>
      <c r="AE344">
        <f t="shared" si="126"/>
        <v>132.97999999999999</v>
      </c>
      <c r="AF344">
        <f t="shared" si="127"/>
        <v>56.842999999999996</v>
      </c>
      <c r="AG344">
        <f t="shared" si="128"/>
        <v>205.30999999999997</v>
      </c>
      <c r="AH344">
        <f t="shared" si="129"/>
        <v>186.28500000000003</v>
      </c>
      <c r="AI344">
        <f t="shared" si="135"/>
        <v>3</v>
      </c>
      <c r="AJ344">
        <f t="shared" si="130"/>
        <v>2.232101337400718E-2</v>
      </c>
      <c r="AK344">
        <f t="shared" si="131"/>
        <v>1.1279891713039556E-2</v>
      </c>
      <c r="AL344">
        <f t="shared" si="132"/>
        <v>3.5184631353024999E-2</v>
      </c>
      <c r="AM344">
        <f t="shared" si="136"/>
        <v>1</v>
      </c>
      <c r="AN344">
        <f t="shared" si="136"/>
        <v>3</v>
      </c>
      <c r="BX344">
        <f t="shared" si="133"/>
        <v>1.6666666666666667</v>
      </c>
      <c r="BY344">
        <v>537.61</v>
      </c>
      <c r="BZ344">
        <f t="shared" si="134"/>
        <v>3.100140746389886E-3</v>
      </c>
    </row>
    <row r="345" spans="1:78" x14ac:dyDescent="0.25">
      <c r="A345" t="s">
        <v>349</v>
      </c>
      <c r="B345">
        <v>30</v>
      </c>
      <c r="C345">
        <v>7.7603999999999997</v>
      </c>
      <c r="D345" s="1">
        <v>2.6220000000000001E-6</v>
      </c>
      <c r="E345">
        <v>240</v>
      </c>
      <c r="G345">
        <v>2</v>
      </c>
      <c r="H345">
        <v>0</v>
      </c>
      <c r="I345">
        <v>0</v>
      </c>
      <c r="J345">
        <v>0</v>
      </c>
      <c r="K345">
        <v>0</v>
      </c>
      <c r="L345">
        <v>0</v>
      </c>
      <c r="M345" t="s">
        <v>11</v>
      </c>
      <c r="N345">
        <v>0</v>
      </c>
      <c r="O345">
        <v>1</v>
      </c>
      <c r="P345">
        <v>1</v>
      </c>
      <c r="Q345">
        <v>0</v>
      </c>
      <c r="R345">
        <v>0</v>
      </c>
      <c r="S345">
        <v>0</v>
      </c>
      <c r="T345" t="s">
        <v>11</v>
      </c>
      <c r="U345">
        <v>4</v>
      </c>
      <c r="V345">
        <v>13</v>
      </c>
      <c r="W345">
        <v>1</v>
      </c>
      <c r="X345">
        <v>3</v>
      </c>
      <c r="Y345">
        <v>5</v>
      </c>
      <c r="Z345">
        <v>2</v>
      </c>
      <c r="AA345" t="s">
        <v>11</v>
      </c>
      <c r="AB345">
        <v>38</v>
      </c>
      <c r="AC345">
        <f t="shared" si="124"/>
        <v>65.12</v>
      </c>
      <c r="AD345">
        <f t="shared" si="125"/>
        <v>532.05000000000007</v>
      </c>
      <c r="AE345">
        <f t="shared" si="126"/>
        <v>131.60999999999999</v>
      </c>
      <c r="AF345">
        <f t="shared" si="127"/>
        <v>57.073</v>
      </c>
      <c r="AG345">
        <f t="shared" si="128"/>
        <v>204.96999999999997</v>
      </c>
      <c r="AH345">
        <f t="shared" si="129"/>
        <v>186.25</v>
      </c>
      <c r="AI345">
        <f t="shared" si="135"/>
        <v>4</v>
      </c>
      <c r="AJ345">
        <f t="shared" si="130"/>
        <v>2.443379381637064E-2</v>
      </c>
      <c r="AK345">
        <f t="shared" si="131"/>
        <v>7.5982068231897279E-3</v>
      </c>
      <c r="AL345">
        <f t="shared" si="132"/>
        <v>5.256425980761481E-2</v>
      </c>
      <c r="AM345">
        <f t="shared" si="136"/>
        <v>5</v>
      </c>
      <c r="AN345">
        <f t="shared" si="136"/>
        <v>2</v>
      </c>
      <c r="BX345">
        <f t="shared" si="133"/>
        <v>-0.33333333333333331</v>
      </c>
      <c r="BY345">
        <v>532.05000000000007</v>
      </c>
      <c r="BZ345">
        <f t="shared" si="134"/>
        <v>-6.2650753375309326E-4</v>
      </c>
    </row>
    <row r="346" spans="1:78" x14ac:dyDescent="0.25">
      <c r="A346" t="s">
        <v>350</v>
      </c>
      <c r="B346">
        <v>30.9</v>
      </c>
      <c r="C346">
        <v>7.7816999999999998</v>
      </c>
      <c r="D346" s="1">
        <v>3.2210000000000002E-6</v>
      </c>
      <c r="E346">
        <v>240</v>
      </c>
      <c r="G346">
        <v>0</v>
      </c>
      <c r="H346">
        <v>0</v>
      </c>
      <c r="I346">
        <v>0</v>
      </c>
      <c r="J346">
        <v>0</v>
      </c>
      <c r="K346">
        <v>2</v>
      </c>
      <c r="L346">
        <v>0</v>
      </c>
      <c r="M346" t="s">
        <v>11</v>
      </c>
      <c r="N346">
        <v>0</v>
      </c>
      <c r="O346">
        <v>3</v>
      </c>
      <c r="P346">
        <v>0</v>
      </c>
      <c r="Q346">
        <v>0</v>
      </c>
      <c r="R346">
        <v>0</v>
      </c>
      <c r="S346">
        <v>0</v>
      </c>
      <c r="T346" t="s">
        <v>11</v>
      </c>
      <c r="U346">
        <v>1</v>
      </c>
      <c r="V346">
        <v>12</v>
      </c>
      <c r="W346">
        <v>1.5</v>
      </c>
      <c r="X346">
        <v>1</v>
      </c>
      <c r="Y346">
        <v>4</v>
      </c>
      <c r="Z346">
        <v>3</v>
      </c>
      <c r="AA346" t="s">
        <v>11</v>
      </c>
      <c r="AB346">
        <v>39</v>
      </c>
      <c r="AC346">
        <f t="shared" si="124"/>
        <v>64.734999999999999</v>
      </c>
      <c r="AD346">
        <f t="shared" si="125"/>
        <v>526.49</v>
      </c>
      <c r="AE346">
        <f t="shared" si="126"/>
        <v>130.23999999999998</v>
      </c>
      <c r="AF346">
        <f t="shared" si="127"/>
        <v>57.302999999999997</v>
      </c>
      <c r="AG346">
        <f t="shared" si="128"/>
        <v>204.63</v>
      </c>
      <c r="AH346">
        <f t="shared" si="129"/>
        <v>186.215</v>
      </c>
      <c r="AI346">
        <f t="shared" si="135"/>
        <v>1</v>
      </c>
      <c r="AJ346">
        <f t="shared" si="130"/>
        <v>2.2792455697164239E-2</v>
      </c>
      <c r="AK346">
        <f t="shared" si="131"/>
        <v>1.1517199017199019E-2</v>
      </c>
      <c r="AL346">
        <f t="shared" si="132"/>
        <v>1.7451093310995935E-2</v>
      </c>
      <c r="AM346">
        <f t="shared" si="136"/>
        <v>4</v>
      </c>
      <c r="AN346">
        <f t="shared" si="136"/>
        <v>3</v>
      </c>
      <c r="BX346">
        <f t="shared" si="133"/>
        <v>-1</v>
      </c>
      <c r="BY346">
        <v>526.49</v>
      </c>
      <c r="BZ346">
        <f t="shared" si="134"/>
        <v>-1.8993713080970199E-3</v>
      </c>
    </row>
    <row r="347" spans="1:78" x14ac:dyDescent="0.25">
      <c r="A347" t="s">
        <v>351</v>
      </c>
      <c r="B347">
        <v>30.9</v>
      </c>
      <c r="C347">
        <v>7.8002000000000002</v>
      </c>
      <c r="D347" s="1">
        <v>3.2140000000000001E-6</v>
      </c>
      <c r="E347">
        <v>240</v>
      </c>
      <c r="G347">
        <v>0</v>
      </c>
      <c r="H347">
        <v>0</v>
      </c>
      <c r="I347">
        <v>0</v>
      </c>
      <c r="J347">
        <v>0</v>
      </c>
      <c r="K347">
        <v>2</v>
      </c>
      <c r="L347">
        <v>0</v>
      </c>
      <c r="M347" t="s">
        <v>11</v>
      </c>
      <c r="N347">
        <v>0</v>
      </c>
      <c r="O347">
        <v>1</v>
      </c>
      <c r="P347">
        <v>0</v>
      </c>
      <c r="Q347">
        <v>1</v>
      </c>
      <c r="R347">
        <v>4</v>
      </c>
      <c r="S347">
        <v>0</v>
      </c>
      <c r="T347" t="s">
        <v>11</v>
      </c>
      <c r="U347">
        <v>1</v>
      </c>
      <c r="V347">
        <v>7</v>
      </c>
      <c r="W347">
        <v>2</v>
      </c>
      <c r="X347">
        <v>3</v>
      </c>
      <c r="Y347">
        <v>9</v>
      </c>
      <c r="Z347">
        <v>0</v>
      </c>
      <c r="AA347" t="s">
        <v>11</v>
      </c>
      <c r="AB347">
        <v>40</v>
      </c>
      <c r="AC347">
        <f t="shared" si="124"/>
        <v>64.349999999999994</v>
      </c>
      <c r="AD347">
        <f t="shared" si="125"/>
        <v>520.93000000000006</v>
      </c>
      <c r="AE347">
        <f t="shared" si="126"/>
        <v>128.86999999999998</v>
      </c>
      <c r="AF347">
        <f t="shared" si="127"/>
        <v>57.533000000000001</v>
      </c>
      <c r="AG347">
        <f t="shared" si="128"/>
        <v>204.29</v>
      </c>
      <c r="AH347">
        <f t="shared" si="129"/>
        <v>186.18</v>
      </c>
      <c r="AI347">
        <f t="shared" si="135"/>
        <v>1</v>
      </c>
      <c r="AJ347">
        <f t="shared" si="130"/>
        <v>1.3437505998886604E-2</v>
      </c>
      <c r="AK347">
        <f t="shared" si="131"/>
        <v>1.551951579110732E-2</v>
      </c>
      <c r="AL347">
        <f t="shared" si="132"/>
        <v>5.2143986929240611E-2</v>
      </c>
      <c r="AM347">
        <f t="shared" si="136"/>
        <v>9</v>
      </c>
      <c r="AN347">
        <f t="shared" si="136"/>
        <v>0</v>
      </c>
      <c r="BX347">
        <f t="shared" si="133"/>
        <v>-0.33333333333333331</v>
      </c>
      <c r="BY347">
        <v>520.93000000000006</v>
      </c>
      <c r="BZ347">
        <f t="shared" si="134"/>
        <v>-6.398812380422192E-4</v>
      </c>
    </row>
    <row r="348" spans="1:78" x14ac:dyDescent="0.25">
      <c r="A348" t="s">
        <v>352</v>
      </c>
      <c r="B348">
        <v>30.9</v>
      </c>
      <c r="C348">
        <v>7.8204000000000002</v>
      </c>
      <c r="D348" s="1">
        <v>2.4040000000000002E-6</v>
      </c>
      <c r="E348">
        <v>240</v>
      </c>
      <c r="G348">
        <v>0</v>
      </c>
      <c r="H348">
        <v>2</v>
      </c>
      <c r="I348">
        <v>0</v>
      </c>
      <c r="J348">
        <v>0</v>
      </c>
      <c r="K348">
        <v>1</v>
      </c>
      <c r="L348">
        <v>0</v>
      </c>
      <c r="M348" t="s">
        <v>11</v>
      </c>
      <c r="N348">
        <v>0</v>
      </c>
      <c r="O348">
        <v>1</v>
      </c>
      <c r="P348">
        <v>0</v>
      </c>
      <c r="Q348">
        <v>1</v>
      </c>
      <c r="R348">
        <v>0</v>
      </c>
      <c r="S348">
        <v>0</v>
      </c>
      <c r="T348" t="s">
        <v>11</v>
      </c>
      <c r="U348">
        <v>6</v>
      </c>
      <c r="V348">
        <v>9</v>
      </c>
      <c r="W348">
        <v>2</v>
      </c>
      <c r="X348">
        <v>1</v>
      </c>
      <c r="Y348">
        <v>5</v>
      </c>
      <c r="Z348">
        <v>0</v>
      </c>
      <c r="AA348" t="s">
        <v>11</v>
      </c>
      <c r="AB348">
        <v>41</v>
      </c>
      <c r="AC348">
        <f t="shared" si="124"/>
        <v>63.965000000000003</v>
      </c>
      <c r="AD348">
        <f t="shared" si="125"/>
        <v>515.37000000000012</v>
      </c>
      <c r="AE348">
        <f t="shared" si="126"/>
        <v>127.49999999999999</v>
      </c>
      <c r="AF348">
        <f t="shared" si="127"/>
        <v>57.762999999999998</v>
      </c>
      <c r="AG348">
        <f t="shared" si="128"/>
        <v>203.95</v>
      </c>
      <c r="AH348">
        <f t="shared" si="129"/>
        <v>186.14500000000001</v>
      </c>
      <c r="AI348">
        <f t="shared" si="135"/>
        <v>6</v>
      </c>
      <c r="AJ348">
        <f t="shared" si="130"/>
        <v>1.7463181791722449E-2</v>
      </c>
      <c r="AK348">
        <f t="shared" si="131"/>
        <v>1.5686274509803925E-2</v>
      </c>
      <c r="AL348">
        <f t="shared" si="132"/>
        <v>1.7312120215362777E-2</v>
      </c>
      <c r="AM348">
        <f t="shared" si="136"/>
        <v>5</v>
      </c>
      <c r="AN348">
        <f t="shared" si="136"/>
        <v>0</v>
      </c>
      <c r="BX348">
        <f t="shared" si="133"/>
        <v>1.6666666666666667</v>
      </c>
      <c r="BY348">
        <v>515.37000000000012</v>
      </c>
      <c r="BZ348">
        <f t="shared" si="134"/>
        <v>3.2339225540226756E-3</v>
      </c>
    </row>
    <row r="349" spans="1:78" x14ac:dyDescent="0.25">
      <c r="A349" t="s">
        <v>353</v>
      </c>
      <c r="B349">
        <v>30.9</v>
      </c>
      <c r="C349">
        <v>7.8414999999999999</v>
      </c>
      <c r="D349" s="1">
        <v>2.4320000000000002E-6</v>
      </c>
      <c r="E349">
        <v>240</v>
      </c>
      <c r="G349">
        <v>0</v>
      </c>
      <c r="H349">
        <v>1</v>
      </c>
      <c r="I349">
        <v>0</v>
      </c>
      <c r="J349">
        <v>0</v>
      </c>
      <c r="K349">
        <v>0</v>
      </c>
      <c r="L349">
        <v>0</v>
      </c>
      <c r="M349" t="s">
        <v>11</v>
      </c>
      <c r="N349">
        <v>1</v>
      </c>
      <c r="O349">
        <v>3</v>
      </c>
      <c r="P349">
        <v>1</v>
      </c>
      <c r="Q349">
        <v>0</v>
      </c>
      <c r="R349">
        <v>1</v>
      </c>
      <c r="S349">
        <v>0</v>
      </c>
      <c r="T349" t="s">
        <v>11</v>
      </c>
      <c r="U349">
        <v>3</v>
      </c>
      <c r="V349">
        <v>14</v>
      </c>
      <c r="W349">
        <v>3</v>
      </c>
      <c r="X349">
        <v>-0.5</v>
      </c>
      <c r="Y349">
        <v>4.5</v>
      </c>
      <c r="Z349">
        <v>2</v>
      </c>
      <c r="AA349" t="s">
        <v>11</v>
      </c>
      <c r="AB349">
        <v>42</v>
      </c>
      <c r="AC349">
        <f t="shared" si="124"/>
        <v>63.58</v>
      </c>
      <c r="AD349">
        <f t="shared" si="125"/>
        <v>509.81000000000006</v>
      </c>
      <c r="AE349">
        <f t="shared" si="126"/>
        <v>126.12999999999998</v>
      </c>
      <c r="AF349">
        <f t="shared" si="127"/>
        <v>57.992999999999995</v>
      </c>
      <c r="AG349">
        <f t="shared" si="128"/>
        <v>203.60999999999999</v>
      </c>
      <c r="AH349">
        <f t="shared" si="129"/>
        <v>186.11</v>
      </c>
      <c r="AI349">
        <f t="shared" si="135"/>
        <v>3</v>
      </c>
      <c r="AJ349">
        <f t="shared" si="130"/>
        <v>2.7461211039406835E-2</v>
      </c>
      <c r="AK349">
        <f t="shared" si="131"/>
        <v>2.3784983746927776E-2</v>
      </c>
      <c r="AL349">
        <f t="shared" si="132"/>
        <v>-8.6217302088183057E-3</v>
      </c>
      <c r="AM349">
        <f t="shared" si="136"/>
        <v>4.5</v>
      </c>
      <c r="AN349">
        <f t="shared" si="136"/>
        <v>2</v>
      </c>
      <c r="BX349">
        <f t="shared" si="133"/>
        <v>0</v>
      </c>
      <c r="BY349">
        <v>509.81000000000006</v>
      </c>
      <c r="BZ349">
        <f t="shared" si="134"/>
        <v>0</v>
      </c>
    </row>
    <row r="350" spans="1:78" x14ac:dyDescent="0.25">
      <c r="A350" t="s">
        <v>354</v>
      </c>
      <c r="B350">
        <v>30</v>
      </c>
      <c r="C350">
        <v>7.8632999999999997</v>
      </c>
      <c r="D350" s="1">
        <v>3.2289999999999999E-6</v>
      </c>
      <c r="E350">
        <v>240</v>
      </c>
      <c r="G350">
        <v>1</v>
      </c>
      <c r="H350">
        <v>1</v>
      </c>
      <c r="I350">
        <v>1</v>
      </c>
      <c r="J350">
        <v>0</v>
      </c>
      <c r="K350">
        <v>0</v>
      </c>
      <c r="L350">
        <v>0</v>
      </c>
      <c r="M350" t="s">
        <v>11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 t="s">
        <v>11</v>
      </c>
      <c r="U350">
        <v>2</v>
      </c>
      <c r="V350">
        <v>7</v>
      </c>
      <c r="W350">
        <v>4</v>
      </c>
      <c r="X350">
        <v>0</v>
      </c>
      <c r="Y350">
        <v>3</v>
      </c>
      <c r="Z350">
        <v>1</v>
      </c>
      <c r="AA350" t="s">
        <v>11</v>
      </c>
      <c r="AB350">
        <v>43</v>
      </c>
      <c r="AC350">
        <f t="shared" si="124"/>
        <v>63.195</v>
      </c>
      <c r="AD350">
        <f t="shared" si="125"/>
        <v>504.25000000000006</v>
      </c>
      <c r="AE350">
        <f t="shared" si="126"/>
        <v>124.75999999999999</v>
      </c>
      <c r="AF350">
        <f t="shared" si="127"/>
        <v>58.222999999999999</v>
      </c>
      <c r="AG350">
        <f t="shared" si="128"/>
        <v>203.26999999999998</v>
      </c>
      <c r="AH350">
        <f t="shared" si="129"/>
        <v>186.07500000000002</v>
      </c>
      <c r="AI350">
        <f t="shared" si="135"/>
        <v>2</v>
      </c>
      <c r="AJ350">
        <f t="shared" si="130"/>
        <v>1.3882002974714921E-2</v>
      </c>
      <c r="AK350">
        <f t="shared" si="131"/>
        <v>3.2061558191728123E-2</v>
      </c>
      <c r="AL350">
        <f t="shared" si="132"/>
        <v>0</v>
      </c>
      <c r="AM350">
        <f t="shared" si="136"/>
        <v>3</v>
      </c>
      <c r="AN350">
        <f t="shared" si="136"/>
        <v>1</v>
      </c>
      <c r="BX350">
        <f t="shared" si="133"/>
        <v>1</v>
      </c>
      <c r="BY350">
        <v>504.25000000000006</v>
      </c>
      <c r="BZ350">
        <f t="shared" si="134"/>
        <v>1.9831432821021317E-3</v>
      </c>
    </row>
    <row r="351" spans="1:78" x14ac:dyDescent="0.25">
      <c r="A351" t="s">
        <v>355</v>
      </c>
      <c r="B351">
        <v>30.9</v>
      </c>
      <c r="C351">
        <v>7.8798000000000004</v>
      </c>
      <c r="D351" s="1">
        <v>2.926E-6</v>
      </c>
      <c r="E351">
        <v>240</v>
      </c>
      <c r="G351">
        <v>0</v>
      </c>
      <c r="H351">
        <v>2</v>
      </c>
      <c r="I351">
        <v>0</v>
      </c>
      <c r="J351">
        <v>0</v>
      </c>
      <c r="K351">
        <v>1</v>
      </c>
      <c r="L351">
        <v>1</v>
      </c>
      <c r="M351" t="s">
        <v>11</v>
      </c>
      <c r="N351">
        <v>0</v>
      </c>
      <c r="O351">
        <v>2</v>
      </c>
      <c r="P351">
        <v>1</v>
      </c>
      <c r="Q351">
        <v>0</v>
      </c>
      <c r="R351">
        <v>0</v>
      </c>
      <c r="S351">
        <v>0</v>
      </c>
      <c r="T351" t="s">
        <v>11</v>
      </c>
      <c r="U351">
        <v>1</v>
      </c>
      <c r="V351">
        <v>9</v>
      </c>
      <c r="W351">
        <v>2</v>
      </c>
      <c r="X351">
        <v>1.5</v>
      </c>
      <c r="Y351">
        <v>2</v>
      </c>
      <c r="Z351">
        <v>2.5</v>
      </c>
      <c r="AA351" t="s">
        <v>11</v>
      </c>
      <c r="AB351">
        <v>44</v>
      </c>
      <c r="AC351">
        <f t="shared" si="124"/>
        <v>62.81</v>
      </c>
      <c r="AD351">
        <f t="shared" si="125"/>
        <v>498.69000000000005</v>
      </c>
      <c r="AE351">
        <f t="shared" si="126"/>
        <v>123.38999999999999</v>
      </c>
      <c r="AF351">
        <f t="shared" si="127"/>
        <v>58.453000000000003</v>
      </c>
      <c r="AG351">
        <f t="shared" si="128"/>
        <v>202.92999999999998</v>
      </c>
      <c r="AH351">
        <f t="shared" si="129"/>
        <v>186.04000000000002</v>
      </c>
      <c r="AI351">
        <f t="shared" si="135"/>
        <v>1</v>
      </c>
      <c r="AJ351">
        <f t="shared" si="130"/>
        <v>1.8047283883775491E-2</v>
      </c>
      <c r="AK351">
        <f t="shared" si="131"/>
        <v>1.6208768943998704E-2</v>
      </c>
      <c r="AL351">
        <f t="shared" si="132"/>
        <v>2.5661642687287222E-2</v>
      </c>
      <c r="AM351">
        <f t="shared" si="136"/>
        <v>2</v>
      </c>
      <c r="AN351">
        <f t="shared" si="136"/>
        <v>2.5</v>
      </c>
      <c r="BX351">
        <f t="shared" si="133"/>
        <v>1.3333333333333335</v>
      </c>
      <c r="BY351">
        <v>498.69000000000005</v>
      </c>
      <c r="BZ351">
        <f t="shared" si="134"/>
        <v>2.6736716864852583E-3</v>
      </c>
    </row>
    <row r="352" spans="1:78" x14ac:dyDescent="0.25">
      <c r="A352" t="s">
        <v>356</v>
      </c>
      <c r="B352">
        <v>30.9</v>
      </c>
      <c r="C352">
        <v>7.9005000000000001</v>
      </c>
      <c r="D352" s="1">
        <v>3.2200000000000001E-6</v>
      </c>
      <c r="E352">
        <v>240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1</v>
      </c>
      <c r="M352" t="s">
        <v>11</v>
      </c>
      <c r="N352">
        <v>2</v>
      </c>
      <c r="O352">
        <v>1</v>
      </c>
      <c r="P352">
        <v>0</v>
      </c>
      <c r="Q352">
        <v>1</v>
      </c>
      <c r="R352">
        <v>1</v>
      </c>
      <c r="S352">
        <v>0</v>
      </c>
      <c r="T352" t="s">
        <v>11</v>
      </c>
      <c r="U352">
        <v>4</v>
      </c>
      <c r="V352">
        <v>8</v>
      </c>
      <c r="W352">
        <v>0</v>
      </c>
      <c r="X352">
        <v>1</v>
      </c>
      <c r="Y352">
        <v>2</v>
      </c>
      <c r="Z352">
        <v>1</v>
      </c>
      <c r="AA352" t="s">
        <v>11</v>
      </c>
      <c r="AB352">
        <v>45</v>
      </c>
      <c r="AC352">
        <f t="shared" si="124"/>
        <v>62.424999999999997</v>
      </c>
      <c r="AD352">
        <f t="shared" si="125"/>
        <v>493.13000000000005</v>
      </c>
      <c r="AE352">
        <f t="shared" si="126"/>
        <v>122.01999999999998</v>
      </c>
      <c r="AF352">
        <f t="shared" si="127"/>
        <v>58.683</v>
      </c>
      <c r="AG352">
        <f t="shared" si="128"/>
        <v>202.58999999999997</v>
      </c>
      <c r="AH352">
        <f t="shared" si="129"/>
        <v>186.00500000000002</v>
      </c>
      <c r="AI352">
        <f t="shared" si="135"/>
        <v>4</v>
      </c>
      <c r="AJ352">
        <f t="shared" si="130"/>
        <v>1.6222902682862528E-2</v>
      </c>
      <c r="AK352">
        <f t="shared" si="131"/>
        <v>0</v>
      </c>
      <c r="AL352">
        <f t="shared" si="132"/>
        <v>1.7040710256803503E-2</v>
      </c>
      <c r="AM352">
        <f t="shared" si="136"/>
        <v>2</v>
      </c>
      <c r="AN352">
        <f t="shared" si="136"/>
        <v>1</v>
      </c>
      <c r="BX352">
        <f t="shared" si="133"/>
        <v>-0.33333333333333331</v>
      </c>
      <c r="BY352">
        <v>493.13000000000005</v>
      </c>
      <c r="BZ352">
        <f t="shared" si="134"/>
        <v>-6.7595427845260536E-4</v>
      </c>
    </row>
    <row r="353" spans="1:78" x14ac:dyDescent="0.25">
      <c r="A353" t="s">
        <v>357</v>
      </c>
      <c r="B353">
        <v>30.9</v>
      </c>
      <c r="C353">
        <v>7.9206000000000003</v>
      </c>
      <c r="D353" s="1">
        <v>3.2200000000000001E-6</v>
      </c>
      <c r="E353">
        <v>240</v>
      </c>
      <c r="G353">
        <v>0</v>
      </c>
      <c r="H353">
        <v>0</v>
      </c>
      <c r="I353">
        <v>0</v>
      </c>
      <c r="J353">
        <v>0</v>
      </c>
      <c r="K353">
        <v>1</v>
      </c>
      <c r="L353">
        <v>0</v>
      </c>
      <c r="M353" t="s">
        <v>11</v>
      </c>
      <c r="N353">
        <v>0</v>
      </c>
      <c r="O353">
        <v>2</v>
      </c>
      <c r="P353">
        <v>1</v>
      </c>
      <c r="Q353">
        <v>1</v>
      </c>
      <c r="R353">
        <v>0</v>
      </c>
      <c r="S353">
        <v>0</v>
      </c>
      <c r="T353" t="s">
        <v>11</v>
      </c>
      <c r="U353">
        <v>1</v>
      </c>
      <c r="V353">
        <v>12</v>
      </c>
      <c r="W353">
        <v>1</v>
      </c>
      <c r="X353">
        <v>3</v>
      </c>
      <c r="Y353">
        <v>6</v>
      </c>
      <c r="Z353">
        <v>3</v>
      </c>
      <c r="AA353" t="s">
        <v>11</v>
      </c>
      <c r="AB353">
        <v>46</v>
      </c>
      <c r="AC353">
        <f t="shared" si="124"/>
        <v>62.04</v>
      </c>
      <c r="AD353">
        <f t="shared" si="125"/>
        <v>487.57000000000005</v>
      </c>
      <c r="AE353">
        <f t="shared" si="126"/>
        <v>120.64999999999998</v>
      </c>
      <c r="AF353">
        <f t="shared" si="127"/>
        <v>58.912999999999997</v>
      </c>
      <c r="AG353">
        <f t="shared" si="128"/>
        <v>202.25</v>
      </c>
      <c r="AH353">
        <f t="shared" si="129"/>
        <v>185.97</v>
      </c>
      <c r="AI353">
        <f t="shared" si="135"/>
        <v>1</v>
      </c>
      <c r="AJ353">
        <f t="shared" si="130"/>
        <v>2.4611850606066819E-2</v>
      </c>
      <c r="AK353">
        <f t="shared" si="131"/>
        <v>8.2884376295068399E-3</v>
      </c>
      <c r="AL353">
        <f t="shared" si="132"/>
        <v>5.092254680630761E-2</v>
      </c>
      <c r="AM353">
        <f t="shared" si="136"/>
        <v>6</v>
      </c>
      <c r="AN353">
        <f t="shared" si="136"/>
        <v>3</v>
      </c>
      <c r="BX353">
        <f t="shared" si="133"/>
        <v>-0.66666666666666663</v>
      </c>
      <c r="BY353">
        <v>487.57000000000005</v>
      </c>
      <c r="BZ353">
        <f t="shared" si="134"/>
        <v>-1.3673250336703787E-3</v>
      </c>
    </row>
    <row r="354" spans="1:78" x14ac:dyDescent="0.25">
      <c r="A354" t="s">
        <v>358</v>
      </c>
      <c r="B354">
        <v>30.9</v>
      </c>
      <c r="C354">
        <v>7.9409999999999998</v>
      </c>
      <c r="D354" s="1">
        <v>3.123E-6</v>
      </c>
      <c r="E354">
        <v>240</v>
      </c>
      <c r="G354">
        <v>0</v>
      </c>
      <c r="H354">
        <v>2</v>
      </c>
      <c r="I354">
        <v>0</v>
      </c>
      <c r="J354">
        <v>0</v>
      </c>
      <c r="K354">
        <v>0</v>
      </c>
      <c r="L354">
        <v>0</v>
      </c>
      <c r="M354" t="s">
        <v>11</v>
      </c>
      <c r="N354">
        <v>0</v>
      </c>
      <c r="O354">
        <v>5</v>
      </c>
      <c r="P354">
        <v>0</v>
      </c>
      <c r="Q354">
        <v>0</v>
      </c>
      <c r="R354">
        <v>1</v>
      </c>
      <c r="S354">
        <v>0</v>
      </c>
      <c r="T354" t="s">
        <v>11</v>
      </c>
      <c r="U354">
        <v>2</v>
      </c>
      <c r="V354">
        <v>15.5</v>
      </c>
      <c r="W354">
        <v>1</v>
      </c>
      <c r="X354">
        <v>2.5</v>
      </c>
      <c r="Y354">
        <v>2</v>
      </c>
      <c r="Z354">
        <v>2</v>
      </c>
      <c r="AA354" t="s">
        <v>11</v>
      </c>
      <c r="AB354">
        <v>47</v>
      </c>
      <c r="AC354">
        <f t="shared" si="124"/>
        <v>61.655000000000001</v>
      </c>
      <c r="AD354">
        <f t="shared" si="125"/>
        <v>482.01000000000005</v>
      </c>
      <c r="AE354">
        <f t="shared" si="126"/>
        <v>119.27999999999999</v>
      </c>
      <c r="AF354">
        <f t="shared" si="127"/>
        <v>59.143000000000001</v>
      </c>
      <c r="AG354">
        <f t="shared" si="128"/>
        <v>201.91</v>
      </c>
      <c r="AH354">
        <f t="shared" si="129"/>
        <v>185.935</v>
      </c>
      <c r="AI354">
        <f t="shared" si="135"/>
        <v>2</v>
      </c>
      <c r="AJ354">
        <f t="shared" si="130"/>
        <v>3.2157009190680687E-2</v>
      </c>
      <c r="AK354">
        <f t="shared" si="131"/>
        <v>8.383635144198525E-3</v>
      </c>
      <c r="AL354">
        <f t="shared" si="132"/>
        <v>4.2270429298479954E-2</v>
      </c>
      <c r="AM354">
        <f t="shared" si="136"/>
        <v>2</v>
      </c>
      <c r="AN354">
        <f t="shared" si="136"/>
        <v>2</v>
      </c>
      <c r="BX354">
        <f t="shared" si="133"/>
        <v>0.33333333333333326</v>
      </c>
      <c r="BY354">
        <v>482.01000000000005</v>
      </c>
      <c r="BZ354">
        <f t="shared" si="134"/>
        <v>6.9154858474582105E-4</v>
      </c>
    </row>
    <row r="355" spans="1:78" x14ac:dyDescent="0.25">
      <c r="A355" t="s">
        <v>359</v>
      </c>
      <c r="B355">
        <v>30.9</v>
      </c>
      <c r="C355">
        <v>7.9604999999999997</v>
      </c>
      <c r="D355" s="1">
        <v>2.61E-6</v>
      </c>
      <c r="E355">
        <v>240</v>
      </c>
      <c r="G355">
        <v>0</v>
      </c>
      <c r="H355">
        <v>1</v>
      </c>
      <c r="I355">
        <v>0</v>
      </c>
      <c r="J355">
        <v>1</v>
      </c>
      <c r="K355">
        <v>0</v>
      </c>
      <c r="L355">
        <v>0</v>
      </c>
      <c r="M355" t="s">
        <v>11</v>
      </c>
      <c r="N355">
        <v>3</v>
      </c>
      <c r="O355">
        <v>5</v>
      </c>
      <c r="P355">
        <v>0</v>
      </c>
      <c r="Q355">
        <v>0</v>
      </c>
      <c r="R355">
        <v>1</v>
      </c>
      <c r="S355">
        <v>1</v>
      </c>
      <c r="T355" t="s">
        <v>11</v>
      </c>
      <c r="U355">
        <v>6</v>
      </c>
      <c r="V355">
        <v>23</v>
      </c>
      <c r="W355">
        <v>2</v>
      </c>
      <c r="X355">
        <v>2</v>
      </c>
      <c r="Y355">
        <v>3</v>
      </c>
      <c r="Z355">
        <v>1.5</v>
      </c>
      <c r="AA355" t="s">
        <v>11</v>
      </c>
      <c r="AB355">
        <v>48</v>
      </c>
      <c r="AC355">
        <f t="shared" si="124"/>
        <v>61.269999999999996</v>
      </c>
      <c r="AD355">
        <f t="shared" si="125"/>
        <v>476.45000000000005</v>
      </c>
      <c r="AE355">
        <f t="shared" si="126"/>
        <v>117.90999999999998</v>
      </c>
      <c r="AF355">
        <f t="shared" si="127"/>
        <v>59.372999999999998</v>
      </c>
      <c r="AG355">
        <f t="shared" si="128"/>
        <v>201.57</v>
      </c>
      <c r="AH355">
        <f t="shared" si="129"/>
        <v>185.9</v>
      </c>
      <c r="AI355">
        <f t="shared" si="135"/>
        <v>6</v>
      </c>
      <c r="AJ355">
        <f t="shared" si="130"/>
        <v>4.8273690838493019E-2</v>
      </c>
      <c r="AK355">
        <f t="shared" si="131"/>
        <v>1.696208972945467E-2</v>
      </c>
      <c r="AL355">
        <f t="shared" si="132"/>
        <v>3.3685345190574839E-2</v>
      </c>
      <c r="AM355">
        <f t="shared" si="136"/>
        <v>3</v>
      </c>
      <c r="AN355">
        <f t="shared" si="136"/>
        <v>1.5</v>
      </c>
      <c r="BX355">
        <f t="shared" si="133"/>
        <v>-0.66666666666666674</v>
      </c>
      <c r="BY355">
        <v>476.45000000000005</v>
      </c>
      <c r="BZ355">
        <f t="shared" si="134"/>
        <v>-1.3992374156084934E-3</v>
      </c>
    </row>
    <row r="356" spans="1:78" x14ac:dyDescent="0.25">
      <c r="A356" t="s">
        <v>360</v>
      </c>
      <c r="B356">
        <v>30.9</v>
      </c>
      <c r="C356">
        <v>7.9793000000000003</v>
      </c>
      <c r="D356" s="1">
        <v>2.9830000000000001E-6</v>
      </c>
      <c r="E356">
        <v>240</v>
      </c>
      <c r="G356">
        <v>1</v>
      </c>
      <c r="H356">
        <v>2</v>
      </c>
      <c r="I356">
        <v>0</v>
      </c>
      <c r="J356">
        <v>0</v>
      </c>
      <c r="K356">
        <v>0</v>
      </c>
      <c r="L356">
        <v>0</v>
      </c>
      <c r="M356" t="s">
        <v>11</v>
      </c>
      <c r="N356">
        <v>1</v>
      </c>
      <c r="O356">
        <v>3</v>
      </c>
      <c r="P356">
        <v>2</v>
      </c>
      <c r="Q356">
        <v>0</v>
      </c>
      <c r="R356">
        <v>1</v>
      </c>
      <c r="S356">
        <v>0</v>
      </c>
      <c r="T356" t="s">
        <v>11</v>
      </c>
      <c r="U356">
        <v>7</v>
      </c>
      <c r="V356">
        <v>13</v>
      </c>
      <c r="W356">
        <v>2</v>
      </c>
      <c r="X356">
        <v>4.5</v>
      </c>
      <c r="Y356">
        <v>3</v>
      </c>
      <c r="Z356">
        <v>1</v>
      </c>
      <c r="AA356" t="s">
        <v>11</v>
      </c>
      <c r="AB356">
        <v>49</v>
      </c>
      <c r="AC356">
        <f t="shared" si="124"/>
        <v>60.884999999999998</v>
      </c>
      <c r="AD356">
        <f t="shared" si="125"/>
        <v>470.89000000000004</v>
      </c>
      <c r="AE356">
        <f t="shared" si="126"/>
        <v>116.53999999999998</v>
      </c>
      <c r="AF356">
        <f t="shared" si="127"/>
        <v>59.603000000000002</v>
      </c>
      <c r="AG356">
        <f t="shared" si="128"/>
        <v>201.23</v>
      </c>
      <c r="AH356">
        <f t="shared" si="129"/>
        <v>185.86500000000001</v>
      </c>
      <c r="AI356">
        <f t="shared" si="135"/>
        <v>7</v>
      </c>
      <c r="AJ356">
        <f t="shared" si="130"/>
        <v>2.7607296820913587E-2</v>
      </c>
      <c r="AK356">
        <f t="shared" si="131"/>
        <v>1.7161489617298784E-2</v>
      </c>
      <c r="AL356">
        <f t="shared" si="132"/>
        <v>7.5499555391507142E-2</v>
      </c>
      <c r="AM356">
        <f t="shared" si="136"/>
        <v>3</v>
      </c>
      <c r="AN356">
        <f t="shared" si="136"/>
        <v>1</v>
      </c>
      <c r="BX356">
        <f t="shared" si="133"/>
        <v>1</v>
      </c>
      <c r="BY356">
        <v>470.89000000000004</v>
      </c>
      <c r="BZ356">
        <f t="shared" si="134"/>
        <v>2.1236382169933527E-3</v>
      </c>
    </row>
    <row r="357" spans="1:78" x14ac:dyDescent="0.25">
      <c r="A357" t="s">
        <v>361</v>
      </c>
      <c r="B357">
        <v>30.9</v>
      </c>
      <c r="C357">
        <v>7.9997999999999996</v>
      </c>
      <c r="D357" s="1">
        <v>3.2150000000000001E-6</v>
      </c>
      <c r="E357">
        <v>240</v>
      </c>
      <c r="G357">
        <v>0</v>
      </c>
      <c r="H357">
        <v>1</v>
      </c>
      <c r="I357">
        <v>0</v>
      </c>
      <c r="J357">
        <v>0</v>
      </c>
      <c r="K357">
        <v>0</v>
      </c>
      <c r="L357">
        <v>0</v>
      </c>
      <c r="M357" t="s">
        <v>11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 t="s">
        <v>11</v>
      </c>
      <c r="U357">
        <v>3</v>
      </c>
      <c r="V357">
        <v>6</v>
      </c>
      <c r="W357">
        <v>3</v>
      </c>
      <c r="X357">
        <v>2.5</v>
      </c>
      <c r="Y357">
        <v>2.5</v>
      </c>
      <c r="Z357">
        <v>1</v>
      </c>
      <c r="AA357" t="s">
        <v>11</v>
      </c>
      <c r="AB357">
        <v>50</v>
      </c>
      <c r="AC357">
        <f t="shared" si="124"/>
        <v>60.5</v>
      </c>
      <c r="AD357">
        <f t="shared" si="125"/>
        <v>465.33000000000004</v>
      </c>
      <c r="AE357">
        <f t="shared" si="126"/>
        <v>115.16999999999999</v>
      </c>
      <c r="AF357">
        <f t="shared" si="127"/>
        <v>59.832999999999998</v>
      </c>
      <c r="AG357">
        <f t="shared" si="128"/>
        <v>200.89</v>
      </c>
      <c r="AH357">
        <f t="shared" si="129"/>
        <v>185.83</v>
      </c>
      <c r="AI357">
        <f t="shared" si="135"/>
        <v>3</v>
      </c>
      <c r="AJ357">
        <f t="shared" si="130"/>
        <v>1.2894075172458254E-2</v>
      </c>
      <c r="AK357">
        <f t="shared" si="131"/>
        <v>2.6048450117218028E-2</v>
      </c>
      <c r="AL357">
        <f t="shared" si="132"/>
        <v>4.1782962579178712E-2</v>
      </c>
      <c r="AM357">
        <f t="shared" si="136"/>
        <v>2.5</v>
      </c>
      <c r="AN357">
        <f t="shared" si="136"/>
        <v>1</v>
      </c>
      <c r="BX357">
        <f t="shared" si="133"/>
        <v>1</v>
      </c>
      <c r="BY357">
        <v>465.33000000000004</v>
      </c>
      <c r="BZ357">
        <f t="shared" si="134"/>
        <v>2.1490125287430425E-3</v>
      </c>
    </row>
    <row r="358" spans="1:78" x14ac:dyDescent="0.25">
      <c r="A358" t="s">
        <v>362</v>
      </c>
      <c r="B358">
        <v>30.9</v>
      </c>
      <c r="C358">
        <v>8.0196000000000005</v>
      </c>
      <c r="D358" s="1">
        <v>2.3769999999999999E-6</v>
      </c>
      <c r="E358">
        <v>240</v>
      </c>
      <c r="G358">
        <v>1</v>
      </c>
      <c r="H358">
        <v>2</v>
      </c>
      <c r="I358">
        <v>1</v>
      </c>
      <c r="J358">
        <v>0</v>
      </c>
      <c r="K358">
        <v>1</v>
      </c>
      <c r="L358">
        <v>1</v>
      </c>
      <c r="M358" t="s">
        <v>11</v>
      </c>
      <c r="N358">
        <v>1</v>
      </c>
      <c r="O358">
        <v>1</v>
      </c>
      <c r="P358">
        <v>1</v>
      </c>
      <c r="Q358">
        <v>0</v>
      </c>
      <c r="R358">
        <v>0</v>
      </c>
      <c r="S358">
        <v>0</v>
      </c>
      <c r="T358" t="s">
        <v>11</v>
      </c>
      <c r="U358">
        <v>7</v>
      </c>
      <c r="V358">
        <v>16</v>
      </c>
      <c r="W358">
        <v>4</v>
      </c>
      <c r="X358">
        <v>1</v>
      </c>
      <c r="Y358">
        <v>5</v>
      </c>
      <c r="Z358">
        <v>3</v>
      </c>
      <c r="AA358" t="s">
        <v>11</v>
      </c>
      <c r="AB358">
        <v>51</v>
      </c>
      <c r="AC358">
        <f t="shared" si="124"/>
        <v>60.114999999999995</v>
      </c>
      <c r="AD358">
        <f t="shared" si="125"/>
        <v>459.77000000000004</v>
      </c>
      <c r="AE358">
        <f t="shared" si="126"/>
        <v>113.79999999999998</v>
      </c>
      <c r="AF358">
        <f t="shared" si="127"/>
        <v>60.063000000000002</v>
      </c>
      <c r="AG358">
        <f t="shared" si="128"/>
        <v>200.54999999999998</v>
      </c>
      <c r="AH358">
        <f t="shared" si="129"/>
        <v>185.79500000000002</v>
      </c>
      <c r="AI358">
        <f t="shared" si="135"/>
        <v>7</v>
      </c>
      <c r="AJ358">
        <f t="shared" si="130"/>
        <v>3.4800008700002175E-2</v>
      </c>
      <c r="AK358">
        <f t="shared" si="131"/>
        <v>3.5149384885764502E-2</v>
      </c>
      <c r="AL358">
        <f t="shared" si="132"/>
        <v>1.6649185022393154E-2</v>
      </c>
      <c r="AM358">
        <f t="shared" si="136"/>
        <v>5</v>
      </c>
      <c r="AN358">
        <f t="shared" si="136"/>
        <v>3</v>
      </c>
      <c r="BX358">
        <f t="shared" si="133"/>
        <v>1.6666666666666667</v>
      </c>
      <c r="BY358">
        <v>459.77000000000004</v>
      </c>
      <c r="BZ358">
        <f t="shared" si="134"/>
        <v>3.6250009062502265E-3</v>
      </c>
    </row>
    <row r="359" spans="1:78" x14ac:dyDescent="0.25">
      <c r="A359" t="s">
        <v>363</v>
      </c>
      <c r="B359">
        <v>30.9</v>
      </c>
      <c r="C359">
        <v>8.0405999999999995</v>
      </c>
      <c r="D359" s="1">
        <v>3.2049999999999998E-6</v>
      </c>
      <c r="E359">
        <v>240</v>
      </c>
      <c r="G359">
        <v>1</v>
      </c>
      <c r="H359">
        <v>1</v>
      </c>
      <c r="I359">
        <v>0</v>
      </c>
      <c r="J359">
        <v>0</v>
      </c>
      <c r="K359">
        <v>1</v>
      </c>
      <c r="L359">
        <v>0</v>
      </c>
      <c r="M359" t="s">
        <v>11</v>
      </c>
      <c r="N359">
        <v>1</v>
      </c>
      <c r="O359">
        <v>2</v>
      </c>
      <c r="P359">
        <v>1</v>
      </c>
      <c r="Q359">
        <v>0</v>
      </c>
      <c r="R359">
        <v>1</v>
      </c>
      <c r="S359">
        <v>0</v>
      </c>
      <c r="T359" t="s">
        <v>11</v>
      </c>
      <c r="U359">
        <v>6</v>
      </c>
      <c r="V359">
        <v>12</v>
      </c>
      <c r="W359">
        <v>3</v>
      </c>
      <c r="X359">
        <v>2</v>
      </c>
      <c r="Y359">
        <v>7</v>
      </c>
      <c r="Z359">
        <v>2</v>
      </c>
      <c r="AA359" t="s">
        <v>11</v>
      </c>
      <c r="AB359">
        <v>52</v>
      </c>
      <c r="AC359">
        <f t="shared" si="124"/>
        <v>59.730000000000004</v>
      </c>
      <c r="AD359">
        <f t="shared" si="125"/>
        <v>454.21000000000004</v>
      </c>
      <c r="AE359">
        <f t="shared" si="126"/>
        <v>112.42999999999998</v>
      </c>
      <c r="AF359">
        <f t="shared" si="127"/>
        <v>60.292999999999999</v>
      </c>
      <c r="AG359">
        <f t="shared" si="128"/>
        <v>200.20999999999998</v>
      </c>
      <c r="AH359">
        <f t="shared" si="129"/>
        <v>185.76000000000002</v>
      </c>
      <c r="AI359">
        <f t="shared" si="135"/>
        <v>6</v>
      </c>
      <c r="AJ359">
        <f t="shared" si="130"/>
        <v>2.6419497589220842E-2</v>
      </c>
      <c r="AK359">
        <f t="shared" si="131"/>
        <v>2.6683269589967095E-2</v>
      </c>
      <c r="AL359">
        <f t="shared" si="132"/>
        <v>3.3171346590814853E-2</v>
      </c>
      <c r="AM359">
        <f t="shared" si="136"/>
        <v>7</v>
      </c>
      <c r="AN359">
        <f t="shared" si="136"/>
        <v>2</v>
      </c>
      <c r="BX359">
        <f t="shared" si="133"/>
        <v>0.33333333333333337</v>
      </c>
      <c r="BY359">
        <v>454.21000000000004</v>
      </c>
      <c r="BZ359">
        <f t="shared" si="134"/>
        <v>7.3387493303391242E-4</v>
      </c>
    </row>
    <row r="360" spans="1:78" x14ac:dyDescent="0.25">
      <c r="A360" t="s">
        <v>364</v>
      </c>
      <c r="B360">
        <v>30.9</v>
      </c>
      <c r="C360">
        <v>8.0615000000000006</v>
      </c>
      <c r="D360" s="1">
        <v>3.202E-6</v>
      </c>
      <c r="E360">
        <v>240</v>
      </c>
      <c r="G360">
        <v>1</v>
      </c>
      <c r="H360">
        <v>1</v>
      </c>
      <c r="I360">
        <v>0</v>
      </c>
      <c r="J360">
        <v>0</v>
      </c>
      <c r="K360">
        <v>0</v>
      </c>
      <c r="L360">
        <v>0</v>
      </c>
      <c r="M360" t="s">
        <v>11</v>
      </c>
      <c r="N360">
        <v>0</v>
      </c>
      <c r="O360">
        <v>1</v>
      </c>
      <c r="P360">
        <v>1</v>
      </c>
      <c r="Q360">
        <v>0</v>
      </c>
      <c r="R360">
        <v>3</v>
      </c>
      <c r="S360">
        <v>0</v>
      </c>
      <c r="T360" t="s">
        <v>11</v>
      </c>
      <c r="U360">
        <v>4</v>
      </c>
      <c r="V360">
        <v>9</v>
      </c>
      <c r="W360">
        <v>4</v>
      </c>
      <c r="X360">
        <v>4</v>
      </c>
      <c r="Y360">
        <v>6</v>
      </c>
      <c r="Z360">
        <v>1</v>
      </c>
      <c r="AA360" t="s">
        <v>11</v>
      </c>
      <c r="AB360">
        <v>53</v>
      </c>
      <c r="AC360">
        <f t="shared" si="124"/>
        <v>59.344999999999999</v>
      </c>
      <c r="AD360">
        <f t="shared" si="125"/>
        <v>448.65000000000003</v>
      </c>
      <c r="AE360">
        <f t="shared" si="126"/>
        <v>111.05999999999999</v>
      </c>
      <c r="AF360">
        <f t="shared" si="127"/>
        <v>60.522999999999996</v>
      </c>
      <c r="AG360">
        <f t="shared" si="128"/>
        <v>199.86999999999998</v>
      </c>
      <c r="AH360">
        <f t="shared" si="129"/>
        <v>185.72500000000002</v>
      </c>
      <c r="AI360">
        <f t="shared" si="135"/>
        <v>4</v>
      </c>
      <c r="AJ360">
        <f t="shared" si="130"/>
        <v>2.0060180541624874E-2</v>
      </c>
      <c r="AK360">
        <f t="shared" si="131"/>
        <v>3.6016567621105715E-2</v>
      </c>
      <c r="AL360">
        <f t="shared" si="132"/>
        <v>6.6090577135964848E-2</v>
      </c>
      <c r="AM360">
        <f t="shared" si="136"/>
        <v>6</v>
      </c>
      <c r="AN360">
        <f t="shared" si="136"/>
        <v>1</v>
      </c>
      <c r="BX360">
        <f t="shared" si="133"/>
        <v>0.66666666666666674</v>
      </c>
      <c r="BY360">
        <v>448.65000000000003</v>
      </c>
      <c r="BZ360">
        <f t="shared" si="134"/>
        <v>1.4859392993796204E-3</v>
      </c>
    </row>
    <row r="361" spans="1:78" x14ac:dyDescent="0.25">
      <c r="A361" t="s">
        <v>365</v>
      </c>
      <c r="B361">
        <v>30.9</v>
      </c>
      <c r="C361">
        <v>8.0775000000000006</v>
      </c>
      <c r="D361" s="1">
        <v>3.1980000000000001E-6</v>
      </c>
      <c r="E361">
        <v>240</v>
      </c>
      <c r="G361">
        <v>0</v>
      </c>
      <c r="H361">
        <v>1</v>
      </c>
      <c r="I361">
        <v>0</v>
      </c>
      <c r="J361">
        <v>0</v>
      </c>
      <c r="K361">
        <v>1</v>
      </c>
      <c r="L361">
        <v>0</v>
      </c>
      <c r="M361" t="s">
        <v>11</v>
      </c>
      <c r="N361">
        <v>0</v>
      </c>
      <c r="O361">
        <v>3</v>
      </c>
      <c r="P361">
        <v>1</v>
      </c>
      <c r="Q361">
        <v>0</v>
      </c>
      <c r="R361">
        <v>-0.5</v>
      </c>
      <c r="S361">
        <v>0</v>
      </c>
      <c r="T361" t="s">
        <v>11</v>
      </c>
      <c r="U361">
        <v>4</v>
      </c>
      <c r="V361">
        <v>13</v>
      </c>
      <c r="W361">
        <v>3.5</v>
      </c>
      <c r="X361">
        <v>0</v>
      </c>
      <c r="Y361">
        <v>1.5</v>
      </c>
      <c r="Z361">
        <v>1</v>
      </c>
      <c r="AA361" t="s">
        <v>11</v>
      </c>
      <c r="AB361">
        <v>54</v>
      </c>
      <c r="AC361">
        <f t="shared" si="124"/>
        <v>58.96</v>
      </c>
      <c r="AD361">
        <f t="shared" si="125"/>
        <v>443.09000000000009</v>
      </c>
      <c r="AE361">
        <f t="shared" si="126"/>
        <v>109.68999999999998</v>
      </c>
      <c r="AF361">
        <f t="shared" si="127"/>
        <v>60.753</v>
      </c>
      <c r="AG361">
        <f t="shared" si="128"/>
        <v>199.52999999999997</v>
      </c>
      <c r="AH361">
        <f t="shared" si="129"/>
        <v>185.69000000000003</v>
      </c>
      <c r="AI361">
        <f t="shared" si="135"/>
        <v>4</v>
      </c>
      <c r="AJ361">
        <f t="shared" si="130"/>
        <v>2.9339411857636142E-2</v>
      </c>
      <c r="AK361">
        <f t="shared" si="131"/>
        <v>3.1908104658583285E-2</v>
      </c>
      <c r="AL361">
        <f t="shared" si="132"/>
        <v>0</v>
      </c>
      <c r="AM361">
        <f t="shared" si="136"/>
        <v>1.5</v>
      </c>
      <c r="AN361">
        <f t="shared" si="136"/>
        <v>1</v>
      </c>
      <c r="BX361">
        <f t="shared" si="133"/>
        <v>0</v>
      </c>
      <c r="BY361">
        <v>443.09000000000009</v>
      </c>
      <c r="BZ361">
        <f t="shared" si="134"/>
        <v>0</v>
      </c>
    </row>
    <row r="362" spans="1:78" x14ac:dyDescent="0.25">
      <c r="A362" t="s">
        <v>366</v>
      </c>
      <c r="B362">
        <v>30</v>
      </c>
      <c r="C362">
        <v>8.0992999999999995</v>
      </c>
      <c r="D362" s="1">
        <v>3.2109999999999998E-6</v>
      </c>
      <c r="E362">
        <v>240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 t="s">
        <v>11</v>
      </c>
      <c r="N362">
        <v>0</v>
      </c>
      <c r="O362">
        <v>2</v>
      </c>
      <c r="P362">
        <v>1</v>
      </c>
      <c r="Q362">
        <v>1</v>
      </c>
      <c r="R362">
        <v>1</v>
      </c>
      <c r="S362">
        <v>0</v>
      </c>
      <c r="T362" t="s">
        <v>11</v>
      </c>
      <c r="U362">
        <v>6</v>
      </c>
      <c r="V362">
        <v>11</v>
      </c>
      <c r="W362">
        <v>3</v>
      </c>
      <c r="X362">
        <v>3</v>
      </c>
      <c r="Y362">
        <v>3</v>
      </c>
      <c r="Z362">
        <v>1</v>
      </c>
      <c r="AA362" t="s">
        <v>11</v>
      </c>
      <c r="AB362">
        <v>55</v>
      </c>
      <c r="AC362">
        <f t="shared" si="124"/>
        <v>58.575000000000003</v>
      </c>
      <c r="AD362">
        <f t="shared" si="125"/>
        <v>437.53000000000009</v>
      </c>
      <c r="AE362">
        <f t="shared" si="126"/>
        <v>108.31999999999998</v>
      </c>
      <c r="AF362">
        <f t="shared" si="127"/>
        <v>60.982999999999997</v>
      </c>
      <c r="AG362">
        <f t="shared" si="128"/>
        <v>199.19</v>
      </c>
      <c r="AH362">
        <f t="shared" si="129"/>
        <v>185.655</v>
      </c>
      <c r="AI362">
        <f t="shared" si="135"/>
        <v>6</v>
      </c>
      <c r="AJ362">
        <f t="shared" si="130"/>
        <v>2.5141133179439119E-2</v>
      </c>
      <c r="AK362">
        <f t="shared" si="131"/>
        <v>2.7695716395864111E-2</v>
      </c>
      <c r="AL362">
        <f t="shared" si="132"/>
        <v>4.919403768263287E-2</v>
      </c>
      <c r="AM362">
        <f t="shared" si="136"/>
        <v>3</v>
      </c>
      <c r="AN362">
        <f t="shared" si="136"/>
        <v>1</v>
      </c>
      <c r="BX362">
        <f t="shared" si="133"/>
        <v>-0.66666666666666663</v>
      </c>
      <c r="BY362">
        <v>437.53000000000009</v>
      </c>
      <c r="BZ362">
        <f t="shared" si="134"/>
        <v>-1.5237050411781284E-3</v>
      </c>
    </row>
    <row r="363" spans="1:78" x14ac:dyDescent="0.25">
      <c r="A363" t="s">
        <v>367</v>
      </c>
      <c r="B363">
        <v>30.9</v>
      </c>
      <c r="C363">
        <v>8.1189</v>
      </c>
      <c r="D363" s="1">
        <v>3.219E-6</v>
      </c>
      <c r="E363">
        <v>240</v>
      </c>
      <c r="G363">
        <v>0</v>
      </c>
      <c r="H363">
        <v>2</v>
      </c>
      <c r="I363">
        <v>0</v>
      </c>
      <c r="J363">
        <v>0</v>
      </c>
      <c r="K363">
        <v>0</v>
      </c>
      <c r="L363">
        <v>0</v>
      </c>
      <c r="M363" t="s">
        <v>11</v>
      </c>
      <c r="N363">
        <v>2</v>
      </c>
      <c r="O363">
        <v>4</v>
      </c>
      <c r="P363">
        <v>0</v>
      </c>
      <c r="Q363">
        <v>0</v>
      </c>
      <c r="R363">
        <v>1</v>
      </c>
      <c r="S363">
        <v>1</v>
      </c>
      <c r="T363" t="s">
        <v>11</v>
      </c>
      <c r="U363">
        <v>4</v>
      </c>
      <c r="V363">
        <v>22</v>
      </c>
      <c r="W363">
        <v>3</v>
      </c>
      <c r="X363">
        <v>3</v>
      </c>
      <c r="Y363">
        <v>5</v>
      </c>
      <c r="Z363">
        <v>2</v>
      </c>
      <c r="AA363" t="s">
        <v>11</v>
      </c>
      <c r="AB363">
        <v>56</v>
      </c>
      <c r="AC363">
        <f t="shared" si="124"/>
        <v>58.19</v>
      </c>
      <c r="AD363">
        <f t="shared" si="125"/>
        <v>431.97000000000008</v>
      </c>
      <c r="AE363">
        <f t="shared" si="126"/>
        <v>106.94999999999999</v>
      </c>
      <c r="AF363">
        <f t="shared" si="127"/>
        <v>61.213000000000001</v>
      </c>
      <c r="AG363">
        <f t="shared" si="128"/>
        <v>198.85</v>
      </c>
      <c r="AH363">
        <f t="shared" si="129"/>
        <v>185.62</v>
      </c>
      <c r="AI363">
        <f t="shared" si="135"/>
        <v>4</v>
      </c>
      <c r="AJ363">
        <f t="shared" si="130"/>
        <v>5.0929462694168565E-2</v>
      </c>
      <c r="AK363">
        <f t="shared" si="131"/>
        <v>2.8050490883590466E-2</v>
      </c>
      <c r="AL363">
        <f t="shared" si="132"/>
        <v>4.9009197392710695E-2</v>
      </c>
      <c r="AM363">
        <f t="shared" si="136"/>
        <v>5</v>
      </c>
      <c r="AN363">
        <f t="shared" si="136"/>
        <v>2</v>
      </c>
      <c r="BX363">
        <f t="shared" si="133"/>
        <v>0.66666666666666674</v>
      </c>
      <c r="BY363">
        <v>431.97000000000008</v>
      </c>
      <c r="BZ363">
        <f t="shared" si="134"/>
        <v>1.5433170513384415E-3</v>
      </c>
    </row>
    <row r="364" spans="1:78" x14ac:dyDescent="0.25">
      <c r="A364" t="s">
        <v>368</v>
      </c>
      <c r="B364">
        <v>30.9</v>
      </c>
      <c r="C364">
        <v>8.1424000000000003</v>
      </c>
      <c r="D364" s="1">
        <v>3.2040000000000002E-6</v>
      </c>
      <c r="E364">
        <v>240</v>
      </c>
      <c r="G364">
        <v>2</v>
      </c>
      <c r="H364">
        <v>0</v>
      </c>
      <c r="I364">
        <v>2</v>
      </c>
      <c r="J364">
        <v>0</v>
      </c>
      <c r="K364">
        <v>0</v>
      </c>
      <c r="L364">
        <v>0</v>
      </c>
      <c r="M364" t="s">
        <v>11</v>
      </c>
      <c r="N364">
        <v>0</v>
      </c>
      <c r="O364">
        <v>2</v>
      </c>
      <c r="P364">
        <v>0</v>
      </c>
      <c r="Q364">
        <v>1</v>
      </c>
      <c r="R364">
        <v>1</v>
      </c>
      <c r="S364">
        <v>0</v>
      </c>
      <c r="T364" t="s">
        <v>11</v>
      </c>
      <c r="U364">
        <v>7</v>
      </c>
      <c r="V364">
        <v>15</v>
      </c>
      <c r="W364">
        <v>3</v>
      </c>
      <c r="X364">
        <v>4</v>
      </c>
      <c r="Y364">
        <v>4</v>
      </c>
      <c r="Z364">
        <v>3</v>
      </c>
      <c r="AA364" t="s">
        <v>11</v>
      </c>
      <c r="AB364">
        <v>57</v>
      </c>
      <c r="AC364">
        <f t="shared" si="124"/>
        <v>57.805</v>
      </c>
      <c r="AD364">
        <f t="shared" si="125"/>
        <v>426.41000000000008</v>
      </c>
      <c r="AE364">
        <f t="shared" si="126"/>
        <v>105.57999999999998</v>
      </c>
      <c r="AF364">
        <f t="shared" si="127"/>
        <v>61.442999999999998</v>
      </c>
      <c r="AG364">
        <f t="shared" si="128"/>
        <v>198.51</v>
      </c>
      <c r="AH364">
        <f t="shared" si="129"/>
        <v>185.58500000000001</v>
      </c>
      <c r="AI364">
        <f t="shared" si="135"/>
        <v>7</v>
      </c>
      <c r="AJ364">
        <f t="shared" si="130"/>
        <v>3.5177411411552256E-2</v>
      </c>
      <c r="AK364">
        <f t="shared" si="131"/>
        <v>2.8414472437961739E-2</v>
      </c>
      <c r="AL364">
        <f t="shared" si="132"/>
        <v>6.5100987907491498E-2</v>
      </c>
      <c r="AM364">
        <f t="shared" si="136"/>
        <v>4</v>
      </c>
      <c r="AN364">
        <f t="shared" si="136"/>
        <v>3</v>
      </c>
      <c r="BX364">
        <f t="shared" si="133"/>
        <v>-0.66666666666666663</v>
      </c>
      <c r="BY364">
        <v>426.41000000000008</v>
      </c>
      <c r="BZ364">
        <f t="shared" si="134"/>
        <v>-1.5634405071801001E-3</v>
      </c>
    </row>
    <row r="365" spans="1:78" x14ac:dyDescent="0.25">
      <c r="A365" t="s">
        <v>369</v>
      </c>
      <c r="B365">
        <v>30.9</v>
      </c>
      <c r="C365">
        <v>8.1597000000000008</v>
      </c>
      <c r="D365" s="1">
        <v>3.1580000000000001E-6</v>
      </c>
      <c r="E365">
        <v>240</v>
      </c>
      <c r="G365">
        <v>0</v>
      </c>
      <c r="H365">
        <v>2</v>
      </c>
      <c r="I365">
        <v>0</v>
      </c>
      <c r="J365">
        <v>0</v>
      </c>
      <c r="K365">
        <v>0</v>
      </c>
      <c r="L365">
        <v>0</v>
      </c>
      <c r="M365" t="s">
        <v>11</v>
      </c>
      <c r="N365">
        <v>1</v>
      </c>
      <c r="O365">
        <v>3</v>
      </c>
      <c r="P365">
        <v>0</v>
      </c>
      <c r="Q365">
        <v>0</v>
      </c>
      <c r="R365">
        <v>0</v>
      </c>
      <c r="S365">
        <v>0</v>
      </c>
      <c r="T365" t="s">
        <v>11</v>
      </c>
      <c r="U365">
        <v>4</v>
      </c>
      <c r="V365">
        <v>15</v>
      </c>
      <c r="W365">
        <v>2</v>
      </c>
      <c r="X365">
        <v>2</v>
      </c>
      <c r="Y365">
        <v>1</v>
      </c>
      <c r="Z365">
        <v>1</v>
      </c>
      <c r="AA365" t="s">
        <v>11</v>
      </c>
      <c r="AB365">
        <v>58</v>
      </c>
      <c r="AC365">
        <f t="shared" si="124"/>
        <v>57.42</v>
      </c>
      <c r="AD365">
        <f t="shared" si="125"/>
        <v>420.85000000000008</v>
      </c>
      <c r="AE365">
        <f t="shared" si="126"/>
        <v>104.20999999999998</v>
      </c>
      <c r="AF365">
        <f t="shared" si="127"/>
        <v>61.673000000000002</v>
      </c>
      <c r="AG365">
        <f t="shared" si="128"/>
        <v>198.17</v>
      </c>
      <c r="AH365">
        <f t="shared" si="129"/>
        <v>185.55</v>
      </c>
      <c r="AI365">
        <f t="shared" si="135"/>
        <v>4</v>
      </c>
      <c r="AJ365">
        <f t="shared" si="130"/>
        <v>3.5642152786028267E-2</v>
      </c>
      <c r="AK365">
        <f t="shared" si="131"/>
        <v>1.9192016121293547E-2</v>
      </c>
      <c r="AL365">
        <f t="shared" si="132"/>
        <v>3.242910187602354E-2</v>
      </c>
      <c r="AM365">
        <f t="shared" si="136"/>
        <v>1</v>
      </c>
      <c r="AN365">
        <f t="shared" si="136"/>
        <v>1</v>
      </c>
      <c r="BX365">
        <f t="shared" si="133"/>
        <v>1</v>
      </c>
      <c r="BY365">
        <v>420.85000000000008</v>
      </c>
      <c r="BZ365">
        <f t="shared" si="134"/>
        <v>2.3761435190685514E-3</v>
      </c>
    </row>
    <row r="366" spans="1:78" x14ac:dyDescent="0.25">
      <c r="A366" t="s">
        <v>370</v>
      </c>
      <c r="B366">
        <v>30.9</v>
      </c>
      <c r="C366">
        <v>8.1823999999999995</v>
      </c>
      <c r="D366" s="1">
        <v>3.1879999999999998E-6</v>
      </c>
      <c r="E366">
        <v>240</v>
      </c>
      <c r="G366">
        <v>0</v>
      </c>
      <c r="H366">
        <v>2</v>
      </c>
      <c r="I366">
        <v>0</v>
      </c>
      <c r="J366">
        <v>1</v>
      </c>
      <c r="K366">
        <v>0</v>
      </c>
      <c r="L366">
        <v>0</v>
      </c>
      <c r="M366" t="s">
        <v>11</v>
      </c>
      <c r="N366">
        <v>2</v>
      </c>
      <c r="O366">
        <v>4</v>
      </c>
      <c r="P366">
        <v>0</v>
      </c>
      <c r="Q366">
        <v>0</v>
      </c>
      <c r="R366">
        <v>1</v>
      </c>
      <c r="S366">
        <v>0</v>
      </c>
      <c r="T366" t="s">
        <v>11</v>
      </c>
      <c r="U366">
        <v>4</v>
      </c>
      <c r="V366">
        <v>19</v>
      </c>
      <c r="W366">
        <v>4</v>
      </c>
      <c r="X366">
        <v>1.5</v>
      </c>
      <c r="Y366">
        <v>3.5</v>
      </c>
      <c r="Z366">
        <v>1</v>
      </c>
      <c r="AA366" t="s">
        <v>11</v>
      </c>
      <c r="AB366">
        <v>59</v>
      </c>
      <c r="AC366">
        <f t="shared" si="124"/>
        <v>57.034999999999997</v>
      </c>
      <c r="AD366">
        <f t="shared" si="125"/>
        <v>415.29000000000008</v>
      </c>
      <c r="AE366">
        <f t="shared" si="126"/>
        <v>102.83999999999997</v>
      </c>
      <c r="AF366">
        <f t="shared" si="127"/>
        <v>61.902999999999999</v>
      </c>
      <c r="AG366">
        <f t="shared" si="128"/>
        <v>197.82999999999998</v>
      </c>
      <c r="AH366">
        <f t="shared" si="129"/>
        <v>185.51500000000001</v>
      </c>
      <c r="AI366">
        <f t="shared" si="135"/>
        <v>4</v>
      </c>
      <c r="AJ366">
        <f t="shared" si="130"/>
        <v>4.5751161838715103E-2</v>
      </c>
      <c r="AK366">
        <f t="shared" si="131"/>
        <v>3.8895371450797363E-2</v>
      </c>
      <c r="AL366">
        <f t="shared" si="132"/>
        <v>2.4231458895368561E-2</v>
      </c>
      <c r="AM366">
        <f t="shared" si="136"/>
        <v>3.5</v>
      </c>
      <c r="AN366">
        <f t="shared" si="136"/>
        <v>1</v>
      </c>
      <c r="BX366">
        <f t="shared" si="133"/>
        <v>0.66666666666666674</v>
      </c>
      <c r="BY366">
        <v>415.29000000000008</v>
      </c>
      <c r="BZ366">
        <f t="shared" si="134"/>
        <v>1.6053039241654425E-3</v>
      </c>
    </row>
    <row r="367" spans="1:78" x14ac:dyDescent="0.25">
      <c r="A367" t="s">
        <v>371</v>
      </c>
      <c r="B367">
        <v>30.9</v>
      </c>
      <c r="C367">
        <v>8.1988000000000003</v>
      </c>
      <c r="D367" s="1">
        <v>2.9809999999999999E-6</v>
      </c>
      <c r="E367">
        <v>240</v>
      </c>
      <c r="G367">
        <v>0</v>
      </c>
      <c r="H367">
        <v>3</v>
      </c>
      <c r="I367">
        <v>0</v>
      </c>
      <c r="J367">
        <v>1</v>
      </c>
      <c r="K367">
        <v>0</v>
      </c>
      <c r="L367">
        <v>0</v>
      </c>
      <c r="M367" t="s">
        <v>11</v>
      </c>
      <c r="N367">
        <v>0</v>
      </c>
      <c r="O367">
        <v>3</v>
      </c>
      <c r="P367">
        <v>0</v>
      </c>
      <c r="Q367">
        <v>0</v>
      </c>
      <c r="R367">
        <v>0</v>
      </c>
      <c r="S367">
        <v>0</v>
      </c>
      <c r="T367" t="s">
        <v>11</v>
      </c>
      <c r="U367">
        <v>1.5</v>
      </c>
      <c r="V367">
        <v>19</v>
      </c>
      <c r="W367">
        <v>0.5</v>
      </c>
      <c r="X367">
        <v>5</v>
      </c>
      <c r="Y367">
        <v>2</v>
      </c>
      <c r="Z367">
        <v>3</v>
      </c>
      <c r="AA367" t="s">
        <v>11</v>
      </c>
      <c r="AB367">
        <v>60</v>
      </c>
      <c r="AC367">
        <f t="shared" si="124"/>
        <v>56.65</v>
      </c>
      <c r="AD367">
        <f t="shared" si="125"/>
        <v>409.73000000000008</v>
      </c>
      <c r="AE367">
        <f t="shared" si="126"/>
        <v>101.46999999999998</v>
      </c>
      <c r="AF367">
        <f t="shared" si="127"/>
        <v>62.132999999999996</v>
      </c>
      <c r="AG367">
        <f t="shared" si="128"/>
        <v>197.48999999999998</v>
      </c>
      <c r="AH367">
        <f t="shared" si="129"/>
        <v>185.48000000000002</v>
      </c>
      <c r="AI367">
        <f t="shared" si="135"/>
        <v>1.5</v>
      </c>
      <c r="AJ367">
        <f t="shared" si="130"/>
        <v>4.6372001073877914E-2</v>
      </c>
      <c r="AK367">
        <f t="shared" si="131"/>
        <v>4.9275647974770876E-3</v>
      </c>
      <c r="AL367">
        <f t="shared" si="132"/>
        <v>8.0472534723898745E-2</v>
      </c>
      <c r="AM367">
        <f t="shared" si="136"/>
        <v>2</v>
      </c>
      <c r="AN367">
        <f t="shared" si="136"/>
        <v>3</v>
      </c>
      <c r="BX367">
        <f t="shared" si="133"/>
        <v>2</v>
      </c>
      <c r="BY367">
        <v>409.73000000000008</v>
      </c>
      <c r="BZ367">
        <f t="shared" si="134"/>
        <v>4.8812632709345173E-3</v>
      </c>
    </row>
    <row r="368" spans="1:78" x14ac:dyDescent="0.25">
      <c r="A368" t="s">
        <v>372</v>
      </c>
      <c r="B368">
        <v>30.9</v>
      </c>
      <c r="C368">
        <v>8.2182999999999993</v>
      </c>
      <c r="D368" s="1">
        <v>3.2049999999999998E-6</v>
      </c>
      <c r="E368">
        <v>240</v>
      </c>
      <c r="G368">
        <v>1</v>
      </c>
      <c r="H368">
        <v>1</v>
      </c>
      <c r="I368">
        <v>0</v>
      </c>
      <c r="J368">
        <v>0</v>
      </c>
      <c r="K368">
        <v>0</v>
      </c>
      <c r="L368">
        <v>0</v>
      </c>
      <c r="M368" t="s">
        <v>11</v>
      </c>
      <c r="N368">
        <v>1</v>
      </c>
      <c r="O368">
        <v>1</v>
      </c>
      <c r="P368">
        <v>1</v>
      </c>
      <c r="Q368">
        <v>0</v>
      </c>
      <c r="R368">
        <v>1</v>
      </c>
      <c r="S368">
        <v>0</v>
      </c>
      <c r="T368" t="s">
        <v>11</v>
      </c>
      <c r="U368">
        <v>8</v>
      </c>
      <c r="V368">
        <v>12</v>
      </c>
      <c r="W368">
        <v>5</v>
      </c>
      <c r="X368">
        <v>1</v>
      </c>
      <c r="Y368">
        <v>8</v>
      </c>
      <c r="Z368">
        <v>3</v>
      </c>
      <c r="AA368" t="s">
        <v>11</v>
      </c>
      <c r="AB368">
        <v>61</v>
      </c>
      <c r="AC368">
        <f t="shared" si="124"/>
        <v>56.265000000000001</v>
      </c>
      <c r="AD368">
        <f t="shared" si="125"/>
        <v>404.17000000000007</v>
      </c>
      <c r="AE368">
        <f t="shared" si="126"/>
        <v>100.09999999999998</v>
      </c>
      <c r="AF368">
        <f t="shared" si="127"/>
        <v>62.363</v>
      </c>
      <c r="AG368">
        <f t="shared" si="128"/>
        <v>197.14999999999998</v>
      </c>
      <c r="AH368">
        <f t="shared" si="129"/>
        <v>185.44500000000002</v>
      </c>
      <c r="AI368">
        <f t="shared" si="135"/>
        <v>8</v>
      </c>
      <c r="AJ368">
        <f t="shared" si="130"/>
        <v>2.9690476779572948E-2</v>
      </c>
      <c r="AK368">
        <f t="shared" si="131"/>
        <v>4.9950049950049959E-2</v>
      </c>
      <c r="AL368">
        <f t="shared" si="132"/>
        <v>1.6035149046710388E-2</v>
      </c>
      <c r="AM368">
        <f t="shared" si="136"/>
        <v>8</v>
      </c>
      <c r="AN368">
        <f t="shared" si="136"/>
        <v>3</v>
      </c>
      <c r="BX368">
        <f t="shared" si="133"/>
        <v>0.66666666666666674</v>
      </c>
      <c r="BY368">
        <v>404.17000000000007</v>
      </c>
      <c r="BZ368">
        <f t="shared" si="134"/>
        <v>1.6494709321984973E-3</v>
      </c>
    </row>
    <row r="369" spans="1:78" x14ac:dyDescent="0.25">
      <c r="A369" t="s">
        <v>373</v>
      </c>
      <c r="B369">
        <v>30.9</v>
      </c>
      <c r="C369">
        <v>8.2414000000000005</v>
      </c>
      <c r="D369" s="1">
        <v>3.2030000000000001E-6</v>
      </c>
      <c r="E369">
        <v>240</v>
      </c>
      <c r="G369">
        <v>0</v>
      </c>
      <c r="H369">
        <v>0</v>
      </c>
      <c r="I369">
        <v>0</v>
      </c>
      <c r="J369">
        <v>1</v>
      </c>
      <c r="K369">
        <v>0</v>
      </c>
      <c r="L369">
        <v>0</v>
      </c>
      <c r="M369" t="s">
        <v>11</v>
      </c>
      <c r="N369">
        <v>0</v>
      </c>
      <c r="O369">
        <v>2</v>
      </c>
      <c r="P369">
        <v>0</v>
      </c>
      <c r="Q369">
        <v>0</v>
      </c>
      <c r="R369">
        <v>3</v>
      </c>
      <c r="S369">
        <v>0</v>
      </c>
      <c r="T369" t="s">
        <v>11</v>
      </c>
      <c r="U369">
        <v>3</v>
      </c>
      <c r="V369">
        <v>8</v>
      </c>
      <c r="W369">
        <v>7</v>
      </c>
      <c r="X369">
        <v>3.5</v>
      </c>
      <c r="Y369">
        <v>7</v>
      </c>
      <c r="Z369">
        <v>0</v>
      </c>
      <c r="AA369" t="s">
        <v>11</v>
      </c>
      <c r="AB369">
        <v>62</v>
      </c>
      <c r="AC369">
        <f t="shared" si="124"/>
        <v>55.879999999999995</v>
      </c>
      <c r="AD369">
        <f t="shared" si="125"/>
        <v>398.61000000000007</v>
      </c>
      <c r="AE369">
        <f t="shared" si="126"/>
        <v>98.729999999999976</v>
      </c>
      <c r="AF369">
        <f t="shared" si="127"/>
        <v>62.592999999999996</v>
      </c>
      <c r="AG369">
        <f t="shared" si="128"/>
        <v>196.80999999999997</v>
      </c>
      <c r="AH369">
        <f t="shared" si="129"/>
        <v>185.41000000000003</v>
      </c>
      <c r="AI369">
        <f t="shared" si="135"/>
        <v>3</v>
      </c>
      <c r="AJ369">
        <f t="shared" si="130"/>
        <v>2.0069742354682518E-2</v>
      </c>
      <c r="AK369">
        <f t="shared" si="131"/>
        <v>7.090043553124685E-2</v>
      </c>
      <c r="AL369">
        <f t="shared" si="132"/>
        <v>5.5916795807837941E-2</v>
      </c>
      <c r="AM369">
        <f t="shared" si="136"/>
        <v>7</v>
      </c>
      <c r="AN369">
        <f t="shared" si="136"/>
        <v>0</v>
      </c>
      <c r="BX369">
        <f t="shared" si="133"/>
        <v>-0.66666666666666663</v>
      </c>
      <c r="BY369">
        <v>398.61000000000007</v>
      </c>
      <c r="BZ369">
        <f t="shared" si="134"/>
        <v>-1.6724785295568765E-3</v>
      </c>
    </row>
    <row r="370" spans="1:78" x14ac:dyDescent="0.25">
      <c r="A370" t="s">
        <v>374</v>
      </c>
      <c r="B370">
        <v>30.9</v>
      </c>
      <c r="C370">
        <v>8.26</v>
      </c>
      <c r="D370" s="1">
        <v>3.1980000000000001E-6</v>
      </c>
      <c r="E370">
        <v>240</v>
      </c>
      <c r="G370">
        <v>0</v>
      </c>
      <c r="H370">
        <v>0</v>
      </c>
      <c r="I370">
        <v>0</v>
      </c>
      <c r="J370">
        <v>2</v>
      </c>
      <c r="K370">
        <v>0</v>
      </c>
      <c r="L370">
        <v>1</v>
      </c>
      <c r="M370" t="s">
        <v>11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 t="s">
        <v>11</v>
      </c>
      <c r="U370">
        <v>0</v>
      </c>
      <c r="V370">
        <v>7</v>
      </c>
      <c r="W370">
        <v>2</v>
      </c>
      <c r="X370">
        <v>4</v>
      </c>
      <c r="Y370">
        <v>4</v>
      </c>
      <c r="Z370">
        <v>4</v>
      </c>
      <c r="AA370" t="s">
        <v>11</v>
      </c>
      <c r="AB370">
        <v>63</v>
      </c>
      <c r="AC370">
        <f t="shared" si="124"/>
        <v>55.495000000000005</v>
      </c>
      <c r="AD370">
        <f t="shared" si="125"/>
        <v>393.05000000000007</v>
      </c>
      <c r="AE370">
        <f t="shared" si="126"/>
        <v>97.359999999999985</v>
      </c>
      <c r="AF370">
        <f t="shared" si="127"/>
        <v>62.823</v>
      </c>
      <c r="AG370">
        <f t="shared" si="128"/>
        <v>196.46999999999997</v>
      </c>
      <c r="AH370">
        <f t="shared" si="129"/>
        <v>185.375</v>
      </c>
      <c r="AI370">
        <f t="shared" si="135"/>
        <v>0</v>
      </c>
      <c r="AJ370">
        <f t="shared" si="130"/>
        <v>1.7809439002671412E-2</v>
      </c>
      <c r="AK370">
        <f t="shared" si="131"/>
        <v>2.0542317173377161E-2</v>
      </c>
      <c r="AL370">
        <f t="shared" si="132"/>
        <v>6.3670948537955838E-2</v>
      </c>
      <c r="AM370">
        <f t="shared" si="136"/>
        <v>4</v>
      </c>
      <c r="AN370">
        <f t="shared" si="136"/>
        <v>4</v>
      </c>
      <c r="BX370">
        <f t="shared" si="133"/>
        <v>0</v>
      </c>
      <c r="BY370">
        <v>393.05000000000007</v>
      </c>
      <c r="BZ370">
        <f t="shared" si="134"/>
        <v>0</v>
      </c>
    </row>
    <row r="371" spans="1:78" x14ac:dyDescent="0.25">
      <c r="A371" t="s">
        <v>375</v>
      </c>
      <c r="B371">
        <v>30.9</v>
      </c>
      <c r="C371">
        <v>8.2811000000000003</v>
      </c>
      <c r="D371" s="1">
        <v>3.179E-6</v>
      </c>
      <c r="E371">
        <v>240</v>
      </c>
      <c r="G371">
        <v>1</v>
      </c>
      <c r="H371">
        <v>0</v>
      </c>
      <c r="I371">
        <v>0</v>
      </c>
      <c r="J371">
        <v>0</v>
      </c>
      <c r="K371">
        <v>0</v>
      </c>
      <c r="L371">
        <v>0</v>
      </c>
      <c r="M371" t="s">
        <v>11</v>
      </c>
      <c r="N371">
        <v>1</v>
      </c>
      <c r="O371">
        <v>4</v>
      </c>
      <c r="P371">
        <v>0</v>
      </c>
      <c r="Q371">
        <v>0</v>
      </c>
      <c r="R371">
        <v>1</v>
      </c>
      <c r="S371">
        <v>0</v>
      </c>
      <c r="T371" t="s">
        <v>11</v>
      </c>
      <c r="U371">
        <v>2</v>
      </c>
      <c r="V371">
        <v>22</v>
      </c>
      <c r="W371">
        <v>4</v>
      </c>
      <c r="X371">
        <v>1.5</v>
      </c>
      <c r="Y371">
        <v>2</v>
      </c>
      <c r="Z371">
        <v>1</v>
      </c>
      <c r="AA371" t="s">
        <v>11</v>
      </c>
      <c r="AB371">
        <v>64</v>
      </c>
      <c r="AC371">
        <f t="shared" si="124"/>
        <v>55.11</v>
      </c>
      <c r="AD371">
        <f t="shared" si="125"/>
        <v>387.49000000000007</v>
      </c>
      <c r="AE371">
        <f t="shared" si="126"/>
        <v>95.989999999999981</v>
      </c>
      <c r="AF371">
        <f t="shared" si="127"/>
        <v>63.052999999999997</v>
      </c>
      <c r="AG371">
        <f t="shared" si="128"/>
        <v>196.13</v>
      </c>
      <c r="AH371">
        <f t="shared" si="129"/>
        <v>185.34</v>
      </c>
      <c r="AI371">
        <f t="shared" si="135"/>
        <v>2</v>
      </c>
      <c r="AJ371">
        <f t="shared" si="130"/>
        <v>5.6775658726676809E-2</v>
      </c>
      <c r="AK371">
        <f t="shared" si="131"/>
        <v>4.1671007396603822E-2</v>
      </c>
      <c r="AL371">
        <f t="shared" si="132"/>
        <v>2.3789510411875724E-2</v>
      </c>
      <c r="AM371">
        <f t="shared" si="136"/>
        <v>2</v>
      </c>
      <c r="AN371">
        <f t="shared" si="136"/>
        <v>1</v>
      </c>
      <c r="BX371">
        <f t="shared" si="133"/>
        <v>-1.3333333333333333</v>
      </c>
      <c r="BY371">
        <v>387.49000000000007</v>
      </c>
      <c r="BZ371">
        <f t="shared" si="134"/>
        <v>-3.4409490137379882E-3</v>
      </c>
    </row>
    <row r="372" spans="1:78" x14ac:dyDescent="0.25">
      <c r="A372" t="s">
        <v>376</v>
      </c>
      <c r="B372">
        <v>30.9</v>
      </c>
      <c r="C372">
        <v>8.3020999999999994</v>
      </c>
      <c r="D372" s="1">
        <v>3.1930000000000002E-6</v>
      </c>
      <c r="E372">
        <v>240</v>
      </c>
      <c r="G372">
        <v>1</v>
      </c>
      <c r="H372">
        <v>0</v>
      </c>
      <c r="I372">
        <v>0</v>
      </c>
      <c r="J372">
        <v>0</v>
      </c>
      <c r="K372">
        <v>0</v>
      </c>
      <c r="L372">
        <v>0</v>
      </c>
      <c r="M372" t="s">
        <v>11</v>
      </c>
      <c r="N372">
        <v>1</v>
      </c>
      <c r="O372">
        <v>4</v>
      </c>
      <c r="P372">
        <v>1</v>
      </c>
      <c r="Q372">
        <v>0</v>
      </c>
      <c r="R372">
        <v>2</v>
      </c>
      <c r="S372">
        <v>0</v>
      </c>
      <c r="T372" t="s">
        <v>11</v>
      </c>
      <c r="U372">
        <v>6</v>
      </c>
      <c r="V372">
        <v>11</v>
      </c>
      <c r="W372">
        <v>1</v>
      </c>
      <c r="X372">
        <v>1.5</v>
      </c>
      <c r="Y372">
        <v>3.5</v>
      </c>
      <c r="Z372">
        <v>0</v>
      </c>
      <c r="AA372" t="s">
        <v>11</v>
      </c>
      <c r="AB372">
        <v>65</v>
      </c>
      <c r="AC372">
        <f t="shared" ref="AC372:AC407" si="137">-0.385*AB372+79.75</f>
        <v>54.724999999999994</v>
      </c>
      <c r="AD372">
        <f t="shared" ref="AD372:AD407" si="138">-5.56*AB372+743.33</f>
        <v>381.93000000000006</v>
      </c>
      <c r="AE372">
        <f t="shared" ref="AE372:AE407" si="139">-1.37*AB372+183.67</f>
        <v>94.619999999999976</v>
      </c>
      <c r="AF372">
        <f t="shared" ref="AF372:AF407" si="140">0.23*AB372+48.333</f>
        <v>63.283000000000001</v>
      </c>
      <c r="AG372">
        <f t="shared" ref="AG372:AG407" si="141">-0.34*AB372+217.89</f>
        <v>195.79</v>
      </c>
      <c r="AH372">
        <f t="shared" ref="AH372:AH407" si="142">-0.035*AB372+187.58</f>
        <v>185.30500000000001</v>
      </c>
      <c r="AI372">
        <f t="shared" si="135"/>
        <v>6</v>
      </c>
      <c r="AJ372">
        <f t="shared" si="130"/>
        <v>2.8801089204828104E-2</v>
      </c>
      <c r="AK372">
        <f t="shared" si="131"/>
        <v>1.0568590150073982E-2</v>
      </c>
      <c r="AL372">
        <f t="shared" si="132"/>
        <v>2.3703048212000064E-2</v>
      </c>
      <c r="AM372">
        <f t="shared" si="136"/>
        <v>3.5</v>
      </c>
      <c r="AN372">
        <f t="shared" si="136"/>
        <v>0</v>
      </c>
      <c r="BX372">
        <f t="shared" si="133"/>
        <v>-1.3333333333333333</v>
      </c>
      <c r="BY372">
        <v>381.93000000000006</v>
      </c>
      <c r="BZ372">
        <f t="shared" si="134"/>
        <v>-3.4910411157367399E-3</v>
      </c>
    </row>
    <row r="373" spans="1:78" x14ac:dyDescent="0.25">
      <c r="A373" t="s">
        <v>377</v>
      </c>
      <c r="B373">
        <v>30.9</v>
      </c>
      <c r="C373">
        <v>8.3188999999999993</v>
      </c>
      <c r="D373" s="1">
        <v>2.4509999999999999E-6</v>
      </c>
      <c r="E373">
        <v>240</v>
      </c>
      <c r="G373">
        <v>1</v>
      </c>
      <c r="H373">
        <v>2</v>
      </c>
      <c r="I373">
        <v>0</v>
      </c>
      <c r="J373">
        <v>0</v>
      </c>
      <c r="K373">
        <v>0</v>
      </c>
      <c r="L373">
        <v>1</v>
      </c>
      <c r="M373" t="s">
        <v>11</v>
      </c>
      <c r="N373">
        <v>0</v>
      </c>
      <c r="O373">
        <v>1</v>
      </c>
      <c r="P373">
        <v>0</v>
      </c>
      <c r="Q373">
        <v>0</v>
      </c>
      <c r="R373">
        <v>0</v>
      </c>
      <c r="S373">
        <v>0</v>
      </c>
      <c r="T373" t="s">
        <v>11</v>
      </c>
      <c r="U373">
        <v>7</v>
      </c>
      <c r="V373">
        <v>12</v>
      </c>
      <c r="W373">
        <v>5</v>
      </c>
      <c r="X373">
        <v>3.5</v>
      </c>
      <c r="Y373">
        <v>4</v>
      </c>
      <c r="Z373">
        <v>5</v>
      </c>
      <c r="AA373" t="s">
        <v>11</v>
      </c>
      <c r="AB373">
        <v>66</v>
      </c>
      <c r="AC373">
        <f t="shared" si="137"/>
        <v>54.34</v>
      </c>
      <c r="AD373">
        <f t="shared" si="138"/>
        <v>376.37000000000006</v>
      </c>
      <c r="AE373">
        <f t="shared" si="139"/>
        <v>93.249999999999986</v>
      </c>
      <c r="AF373">
        <f t="shared" si="140"/>
        <v>63.512999999999998</v>
      </c>
      <c r="AG373">
        <f t="shared" si="141"/>
        <v>195.45</v>
      </c>
      <c r="AH373">
        <f t="shared" si="142"/>
        <v>185.27</v>
      </c>
      <c r="AI373">
        <f t="shared" si="135"/>
        <v>7</v>
      </c>
      <c r="AJ373">
        <f t="shared" si="130"/>
        <v>3.1883518877700127E-2</v>
      </c>
      <c r="AK373">
        <f t="shared" si="131"/>
        <v>5.361930294906167E-2</v>
      </c>
      <c r="AL373">
        <f t="shared" si="132"/>
        <v>5.5106828523294446E-2</v>
      </c>
      <c r="AM373">
        <f t="shared" si="136"/>
        <v>4</v>
      </c>
      <c r="AN373">
        <f t="shared" si="136"/>
        <v>5</v>
      </c>
      <c r="BX373">
        <f t="shared" si="133"/>
        <v>1.6666666666666667</v>
      </c>
      <c r="BY373">
        <v>376.37000000000006</v>
      </c>
      <c r="BZ373">
        <f t="shared" si="134"/>
        <v>4.4282665107916851E-3</v>
      </c>
    </row>
    <row r="374" spans="1:78" x14ac:dyDescent="0.25">
      <c r="A374" t="s">
        <v>378</v>
      </c>
      <c r="B374">
        <v>30.9</v>
      </c>
      <c r="C374">
        <v>8.3414000000000001</v>
      </c>
      <c r="D374" s="1">
        <v>3.2049999999999998E-6</v>
      </c>
      <c r="E374">
        <v>240</v>
      </c>
      <c r="G374">
        <v>0</v>
      </c>
      <c r="H374">
        <v>2</v>
      </c>
      <c r="I374">
        <v>0</v>
      </c>
      <c r="J374">
        <v>0</v>
      </c>
      <c r="K374">
        <v>0</v>
      </c>
      <c r="L374">
        <v>0</v>
      </c>
      <c r="M374" t="s">
        <v>11</v>
      </c>
      <c r="N374">
        <v>0</v>
      </c>
      <c r="O374">
        <v>1</v>
      </c>
      <c r="P374">
        <v>1</v>
      </c>
      <c r="Q374">
        <v>0</v>
      </c>
      <c r="R374">
        <v>1</v>
      </c>
      <c r="S374">
        <v>0</v>
      </c>
      <c r="T374" t="s">
        <v>11</v>
      </c>
      <c r="U374">
        <v>3</v>
      </c>
      <c r="V374">
        <v>13</v>
      </c>
      <c r="W374">
        <v>4</v>
      </c>
      <c r="X374">
        <v>0.5</v>
      </c>
      <c r="Y374">
        <v>4</v>
      </c>
      <c r="Z374">
        <v>2.5</v>
      </c>
      <c r="AA374" t="s">
        <v>11</v>
      </c>
      <c r="AB374">
        <v>67</v>
      </c>
      <c r="AC374">
        <f t="shared" si="137"/>
        <v>53.954999999999998</v>
      </c>
      <c r="AD374">
        <f t="shared" si="138"/>
        <v>370.81000000000006</v>
      </c>
      <c r="AE374">
        <f t="shared" si="139"/>
        <v>91.879999999999981</v>
      </c>
      <c r="AF374">
        <f t="shared" si="140"/>
        <v>63.742999999999995</v>
      </c>
      <c r="AG374">
        <f t="shared" si="141"/>
        <v>195.10999999999999</v>
      </c>
      <c r="AH374">
        <f t="shared" si="142"/>
        <v>185.23500000000001</v>
      </c>
      <c r="AI374">
        <f t="shared" si="135"/>
        <v>3</v>
      </c>
      <c r="AJ374">
        <f t="shared" si="130"/>
        <v>3.5058385696178633E-2</v>
      </c>
      <c r="AK374">
        <f t="shared" si="131"/>
        <v>4.3535045711798004E-2</v>
      </c>
      <c r="AL374">
        <f t="shared" si="132"/>
        <v>7.8439985567042656E-3</v>
      </c>
      <c r="AM374">
        <f t="shared" si="136"/>
        <v>4</v>
      </c>
      <c r="AN374">
        <f t="shared" si="136"/>
        <v>2.5</v>
      </c>
      <c r="BX374">
        <f t="shared" si="133"/>
        <v>1.6666666666666667</v>
      </c>
      <c r="BY374">
        <v>370.81000000000006</v>
      </c>
      <c r="BZ374">
        <f t="shared" si="134"/>
        <v>4.4946648328434147E-3</v>
      </c>
    </row>
    <row r="375" spans="1:78" x14ac:dyDescent="0.25">
      <c r="A375" t="s">
        <v>379</v>
      </c>
      <c r="B375">
        <v>30.9</v>
      </c>
      <c r="C375">
        <v>8.3607999999999993</v>
      </c>
      <c r="D375" s="1">
        <v>2.3700000000000002E-6</v>
      </c>
      <c r="E375">
        <v>240</v>
      </c>
      <c r="G375">
        <v>1</v>
      </c>
      <c r="H375">
        <v>0</v>
      </c>
      <c r="I375">
        <v>1</v>
      </c>
      <c r="J375">
        <v>0</v>
      </c>
      <c r="K375">
        <v>0</v>
      </c>
      <c r="L375">
        <v>0</v>
      </c>
      <c r="M375" t="s">
        <v>11</v>
      </c>
      <c r="N375">
        <v>0</v>
      </c>
      <c r="O375">
        <v>2</v>
      </c>
      <c r="P375">
        <v>0</v>
      </c>
      <c r="Q375">
        <v>0</v>
      </c>
      <c r="R375">
        <v>0</v>
      </c>
      <c r="S375">
        <v>1</v>
      </c>
      <c r="T375" t="s">
        <v>11</v>
      </c>
      <c r="U375">
        <v>3</v>
      </c>
      <c r="V375">
        <v>18</v>
      </c>
      <c r="W375">
        <v>6</v>
      </c>
      <c r="X375">
        <v>4</v>
      </c>
      <c r="Y375">
        <v>3</v>
      </c>
      <c r="Z375">
        <v>2</v>
      </c>
      <c r="AA375" t="s">
        <v>11</v>
      </c>
      <c r="AB375">
        <v>68</v>
      </c>
      <c r="AC375">
        <f t="shared" si="137"/>
        <v>53.57</v>
      </c>
      <c r="AD375">
        <f t="shared" si="138"/>
        <v>365.25000000000006</v>
      </c>
      <c r="AE375">
        <f t="shared" si="139"/>
        <v>90.509999999999977</v>
      </c>
      <c r="AF375">
        <f t="shared" si="140"/>
        <v>63.972999999999999</v>
      </c>
      <c r="AG375">
        <f t="shared" si="141"/>
        <v>194.76999999999998</v>
      </c>
      <c r="AH375">
        <f t="shared" si="142"/>
        <v>185.20000000000002</v>
      </c>
      <c r="AI375">
        <f t="shared" si="135"/>
        <v>3</v>
      </c>
      <c r="AJ375">
        <f t="shared" si="130"/>
        <v>4.9281314168377818E-2</v>
      </c>
      <c r="AK375">
        <f t="shared" si="131"/>
        <v>6.6291017567119678E-2</v>
      </c>
      <c r="AL375">
        <f t="shared" si="132"/>
        <v>6.2526378315852005E-2</v>
      </c>
      <c r="AM375">
        <f t="shared" si="136"/>
        <v>3</v>
      </c>
      <c r="AN375">
        <f t="shared" si="136"/>
        <v>2</v>
      </c>
      <c r="BX375">
        <f t="shared" si="133"/>
        <v>-0.66666666666666663</v>
      </c>
      <c r="BY375">
        <v>365.25000000000006</v>
      </c>
      <c r="BZ375">
        <f t="shared" si="134"/>
        <v>-1.8252338580880671E-3</v>
      </c>
    </row>
    <row r="376" spans="1:78" x14ac:dyDescent="0.25">
      <c r="A376" t="s">
        <v>380</v>
      </c>
      <c r="B376">
        <v>30.9</v>
      </c>
      <c r="C376">
        <v>8.3820999999999994</v>
      </c>
      <c r="D376" s="1">
        <v>2.4990000000000001E-6</v>
      </c>
      <c r="E376">
        <v>240</v>
      </c>
      <c r="G376">
        <v>1</v>
      </c>
      <c r="H376">
        <v>1</v>
      </c>
      <c r="I376">
        <v>0</v>
      </c>
      <c r="J376">
        <v>0</v>
      </c>
      <c r="K376">
        <v>0</v>
      </c>
      <c r="L376">
        <v>0</v>
      </c>
      <c r="M376" t="s">
        <v>11</v>
      </c>
      <c r="N376">
        <v>0</v>
      </c>
      <c r="O376">
        <v>1</v>
      </c>
      <c r="P376">
        <v>0</v>
      </c>
      <c r="Q376">
        <v>0</v>
      </c>
      <c r="R376">
        <v>0</v>
      </c>
      <c r="S376">
        <v>1</v>
      </c>
      <c r="T376" t="s">
        <v>11</v>
      </c>
      <c r="U376">
        <v>7</v>
      </c>
      <c r="V376">
        <v>16</v>
      </c>
      <c r="W376">
        <v>4</v>
      </c>
      <c r="X376">
        <v>4</v>
      </c>
      <c r="Y376">
        <v>1.5</v>
      </c>
      <c r="Z376">
        <v>1</v>
      </c>
      <c r="AA376" t="s">
        <v>11</v>
      </c>
      <c r="AB376">
        <v>69</v>
      </c>
      <c r="AC376">
        <f t="shared" si="137"/>
        <v>53.185000000000002</v>
      </c>
      <c r="AD376">
        <f t="shared" si="138"/>
        <v>359.69000000000005</v>
      </c>
      <c r="AE376">
        <f t="shared" si="139"/>
        <v>89.139999999999986</v>
      </c>
      <c r="AF376">
        <f t="shared" si="140"/>
        <v>64.203000000000003</v>
      </c>
      <c r="AG376">
        <f t="shared" si="141"/>
        <v>194.42999999999998</v>
      </c>
      <c r="AH376">
        <f t="shared" si="142"/>
        <v>185.16500000000002</v>
      </c>
      <c r="AI376">
        <f t="shared" si="135"/>
        <v>7</v>
      </c>
      <c r="AJ376">
        <f t="shared" si="130"/>
        <v>4.4482749033890288E-2</v>
      </c>
      <c r="AK376">
        <f t="shared" si="131"/>
        <v>4.4873233116446046E-2</v>
      </c>
      <c r="AL376">
        <f t="shared" si="132"/>
        <v>6.2302384623771474E-2</v>
      </c>
      <c r="AM376">
        <f t="shared" si="136"/>
        <v>1.5</v>
      </c>
      <c r="AN376">
        <f t="shared" si="136"/>
        <v>1</v>
      </c>
      <c r="BX376">
        <f t="shared" si="133"/>
        <v>0.66666666666666674</v>
      </c>
      <c r="BY376">
        <v>359.69000000000005</v>
      </c>
      <c r="BZ376">
        <f t="shared" si="134"/>
        <v>1.8534478764120955E-3</v>
      </c>
    </row>
    <row r="377" spans="1:78" x14ac:dyDescent="0.25">
      <c r="A377" t="s">
        <v>381</v>
      </c>
      <c r="B377">
        <v>30.9</v>
      </c>
      <c r="C377">
        <v>8.4015000000000004</v>
      </c>
      <c r="D377" s="1">
        <v>2.9170000000000002E-6</v>
      </c>
      <c r="E377">
        <v>240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 t="s">
        <v>11</v>
      </c>
      <c r="N377">
        <v>2</v>
      </c>
      <c r="O377">
        <v>2</v>
      </c>
      <c r="P377">
        <v>2</v>
      </c>
      <c r="Q377">
        <v>1</v>
      </c>
      <c r="R377">
        <v>0</v>
      </c>
      <c r="S377">
        <v>0</v>
      </c>
      <c r="T377" t="s">
        <v>11</v>
      </c>
      <c r="U377">
        <v>5</v>
      </c>
      <c r="V377">
        <v>15</v>
      </c>
      <c r="W377">
        <v>5</v>
      </c>
      <c r="X377">
        <v>5</v>
      </c>
      <c r="Y377">
        <v>1</v>
      </c>
      <c r="Z377">
        <v>1</v>
      </c>
      <c r="AA377" t="s">
        <v>11</v>
      </c>
      <c r="AB377">
        <v>70</v>
      </c>
      <c r="AC377">
        <f t="shared" si="137"/>
        <v>52.8</v>
      </c>
      <c r="AD377">
        <f t="shared" si="138"/>
        <v>354.13000000000005</v>
      </c>
      <c r="AE377">
        <f t="shared" si="139"/>
        <v>87.769999999999982</v>
      </c>
      <c r="AF377">
        <f t="shared" si="140"/>
        <v>64.432999999999993</v>
      </c>
      <c r="AG377">
        <f t="shared" si="141"/>
        <v>194.08999999999997</v>
      </c>
      <c r="AH377">
        <f t="shared" si="142"/>
        <v>185.13000000000002</v>
      </c>
      <c r="AI377">
        <f t="shared" si="135"/>
        <v>5</v>
      </c>
      <c r="AJ377">
        <f t="shared" si="130"/>
        <v>4.2357326405557276E-2</v>
      </c>
      <c r="AK377">
        <f t="shared" si="131"/>
        <v>5.6967073031787642E-2</v>
      </c>
      <c r="AL377">
        <f t="shared" si="132"/>
        <v>7.7599987584001995E-2</v>
      </c>
      <c r="AM377">
        <f t="shared" si="136"/>
        <v>1</v>
      </c>
      <c r="AN377">
        <f t="shared" si="136"/>
        <v>1</v>
      </c>
      <c r="BX377">
        <f t="shared" si="133"/>
        <v>-0.66666666666666663</v>
      </c>
      <c r="BY377">
        <v>354.13000000000005</v>
      </c>
      <c r="BZ377">
        <f t="shared" si="134"/>
        <v>-1.8825478402469899E-3</v>
      </c>
    </row>
    <row r="378" spans="1:78" x14ac:dyDescent="0.25">
      <c r="A378" t="s">
        <v>382</v>
      </c>
      <c r="B378">
        <v>30.9</v>
      </c>
      <c r="C378">
        <v>8.4209999999999994</v>
      </c>
      <c r="D378" s="1">
        <v>2.9179999999999998E-6</v>
      </c>
      <c r="E378">
        <v>240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 t="s">
        <v>11</v>
      </c>
      <c r="N378">
        <v>1</v>
      </c>
      <c r="O378">
        <v>1</v>
      </c>
      <c r="P378">
        <v>1</v>
      </c>
      <c r="Q378">
        <v>0</v>
      </c>
      <c r="R378">
        <v>0</v>
      </c>
      <c r="S378">
        <v>0</v>
      </c>
      <c r="T378" t="s">
        <v>11</v>
      </c>
      <c r="U378">
        <v>6</v>
      </c>
      <c r="V378">
        <v>12.5</v>
      </c>
      <c r="W378">
        <v>3</v>
      </c>
      <c r="X378">
        <v>3</v>
      </c>
      <c r="Y378">
        <v>1</v>
      </c>
      <c r="Z378">
        <v>4</v>
      </c>
      <c r="AA378" t="s">
        <v>11</v>
      </c>
      <c r="AB378">
        <v>71</v>
      </c>
      <c r="AC378">
        <f t="shared" si="137"/>
        <v>52.414999999999999</v>
      </c>
      <c r="AD378">
        <f t="shared" si="138"/>
        <v>348.57000000000005</v>
      </c>
      <c r="AE378">
        <f t="shared" si="139"/>
        <v>86.399999999999977</v>
      </c>
      <c r="AF378">
        <f t="shared" si="140"/>
        <v>64.662999999999997</v>
      </c>
      <c r="AG378">
        <f t="shared" si="141"/>
        <v>193.75</v>
      </c>
      <c r="AH378">
        <f t="shared" si="142"/>
        <v>185.095</v>
      </c>
      <c r="AI378">
        <f t="shared" si="135"/>
        <v>6</v>
      </c>
      <c r="AJ378">
        <f t="shared" si="130"/>
        <v>3.5860802708207816E-2</v>
      </c>
      <c r="AK378">
        <f t="shared" si="131"/>
        <v>3.4722222222222231E-2</v>
      </c>
      <c r="AL378">
        <f t="shared" si="132"/>
        <v>4.6394383186675534E-2</v>
      </c>
      <c r="AM378">
        <f t="shared" si="136"/>
        <v>1</v>
      </c>
      <c r="AN378">
        <f t="shared" si="136"/>
        <v>4</v>
      </c>
      <c r="BX378">
        <f t="shared" si="133"/>
        <v>-0.33333333333333331</v>
      </c>
      <c r="BY378">
        <v>348.57000000000005</v>
      </c>
      <c r="BZ378">
        <f t="shared" si="134"/>
        <v>-9.5628807221887499E-4</v>
      </c>
    </row>
    <row r="379" spans="1:78" x14ac:dyDescent="0.25">
      <c r="A379" t="s">
        <v>383</v>
      </c>
      <c r="B379">
        <v>30.9</v>
      </c>
      <c r="C379">
        <v>8.4413</v>
      </c>
      <c r="D379" s="1">
        <v>2.3309999999999998E-6</v>
      </c>
      <c r="E379">
        <v>240</v>
      </c>
      <c r="G379">
        <v>0</v>
      </c>
      <c r="H379">
        <v>0</v>
      </c>
      <c r="I379">
        <v>0</v>
      </c>
      <c r="J379">
        <v>0</v>
      </c>
      <c r="K379">
        <v>1</v>
      </c>
      <c r="L379">
        <v>0</v>
      </c>
      <c r="M379" t="s">
        <v>11</v>
      </c>
      <c r="N379">
        <v>1</v>
      </c>
      <c r="O379">
        <v>3</v>
      </c>
      <c r="P379">
        <v>0</v>
      </c>
      <c r="Q379">
        <v>0</v>
      </c>
      <c r="R379">
        <v>1</v>
      </c>
      <c r="S379">
        <v>0</v>
      </c>
      <c r="T379" t="s">
        <v>11</v>
      </c>
      <c r="U379">
        <v>4</v>
      </c>
      <c r="V379">
        <v>15</v>
      </c>
      <c r="W379">
        <v>3</v>
      </c>
      <c r="X379">
        <v>2</v>
      </c>
      <c r="Y379">
        <v>5</v>
      </c>
      <c r="Z379">
        <v>0.5</v>
      </c>
      <c r="AA379" t="s">
        <v>11</v>
      </c>
      <c r="AB379">
        <v>72</v>
      </c>
      <c r="AC379">
        <f t="shared" si="137"/>
        <v>52.03</v>
      </c>
      <c r="AD379">
        <f t="shared" si="138"/>
        <v>343.01000000000005</v>
      </c>
      <c r="AE379">
        <f t="shared" si="139"/>
        <v>85.029999999999973</v>
      </c>
      <c r="AF379">
        <f t="shared" si="140"/>
        <v>64.893000000000001</v>
      </c>
      <c r="AG379">
        <f t="shared" si="141"/>
        <v>193.41</v>
      </c>
      <c r="AH379">
        <f t="shared" si="142"/>
        <v>185.06</v>
      </c>
      <c r="AI379">
        <f t="shared" si="135"/>
        <v>4</v>
      </c>
      <c r="AJ379">
        <f t="shared" si="130"/>
        <v>4.3730503483863439E-2</v>
      </c>
      <c r="AK379">
        <f t="shared" si="131"/>
        <v>3.5281665294601916E-2</v>
      </c>
      <c r="AL379">
        <f t="shared" si="132"/>
        <v>3.0819965173439354E-2</v>
      </c>
      <c r="AM379">
        <f t="shared" si="136"/>
        <v>5</v>
      </c>
      <c r="AN379">
        <f t="shared" si="136"/>
        <v>0.5</v>
      </c>
      <c r="BX379">
        <f t="shared" si="133"/>
        <v>-1</v>
      </c>
      <c r="BY379">
        <v>343.01000000000005</v>
      </c>
      <c r="BZ379">
        <f t="shared" si="134"/>
        <v>-2.9153668989242293E-3</v>
      </c>
    </row>
    <row r="380" spans="1:78" x14ac:dyDescent="0.25">
      <c r="A380" t="s">
        <v>384</v>
      </c>
      <c r="B380">
        <v>30.9</v>
      </c>
      <c r="C380">
        <v>8.4602000000000004</v>
      </c>
      <c r="D380" s="1">
        <v>3.1860000000000001E-6</v>
      </c>
      <c r="E380">
        <v>240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1</v>
      </c>
      <c r="M380" t="s">
        <v>11</v>
      </c>
      <c r="N380">
        <v>0</v>
      </c>
      <c r="O380">
        <v>1</v>
      </c>
      <c r="P380">
        <v>0</v>
      </c>
      <c r="Q380">
        <v>0</v>
      </c>
      <c r="R380">
        <v>0</v>
      </c>
      <c r="S380">
        <v>0</v>
      </c>
      <c r="T380" t="s">
        <v>11</v>
      </c>
      <c r="U380">
        <v>2</v>
      </c>
      <c r="V380">
        <v>15</v>
      </c>
      <c r="W380">
        <v>1</v>
      </c>
      <c r="X380">
        <v>0</v>
      </c>
      <c r="Y380">
        <v>4.5</v>
      </c>
      <c r="Z380">
        <v>2</v>
      </c>
      <c r="AA380" t="s">
        <v>11</v>
      </c>
      <c r="AB380">
        <v>73</v>
      </c>
      <c r="AC380">
        <f t="shared" si="137"/>
        <v>51.644999999999996</v>
      </c>
      <c r="AD380">
        <f t="shared" si="138"/>
        <v>337.45000000000005</v>
      </c>
      <c r="AE380">
        <f t="shared" si="139"/>
        <v>83.659999999999982</v>
      </c>
      <c r="AF380">
        <f t="shared" si="140"/>
        <v>65.12299999999999</v>
      </c>
      <c r="AG380">
        <f t="shared" si="141"/>
        <v>193.07</v>
      </c>
      <c r="AH380">
        <f t="shared" si="142"/>
        <v>185.02500000000001</v>
      </c>
      <c r="AI380">
        <f t="shared" si="135"/>
        <v>2</v>
      </c>
      <c r="AJ380">
        <f t="shared" si="130"/>
        <v>4.4451029782189948E-2</v>
      </c>
      <c r="AK380">
        <f t="shared" si="131"/>
        <v>1.1953143676786997E-2</v>
      </c>
      <c r="AL380">
        <f t="shared" si="132"/>
        <v>0</v>
      </c>
      <c r="AM380">
        <f t="shared" si="136"/>
        <v>4.5</v>
      </c>
      <c r="AN380">
        <f t="shared" si="136"/>
        <v>2</v>
      </c>
      <c r="BX380">
        <f t="shared" si="133"/>
        <v>-0.33333333333333331</v>
      </c>
      <c r="BY380">
        <v>337.45000000000005</v>
      </c>
      <c r="BZ380">
        <f t="shared" si="134"/>
        <v>-9.8780066182644331E-4</v>
      </c>
    </row>
    <row r="381" spans="1:78" x14ac:dyDescent="0.25">
      <c r="A381" t="s">
        <v>385</v>
      </c>
      <c r="B381">
        <v>30.9</v>
      </c>
      <c r="C381">
        <v>8.4802</v>
      </c>
      <c r="D381" s="1">
        <v>2.3379999999999999E-6</v>
      </c>
      <c r="E381">
        <v>240</v>
      </c>
      <c r="G381">
        <v>0</v>
      </c>
      <c r="H381">
        <v>3</v>
      </c>
      <c r="I381">
        <v>0</v>
      </c>
      <c r="J381">
        <v>0</v>
      </c>
      <c r="K381">
        <v>0</v>
      </c>
      <c r="L381">
        <v>0</v>
      </c>
      <c r="M381" t="s">
        <v>11</v>
      </c>
      <c r="N381">
        <v>0</v>
      </c>
      <c r="O381">
        <v>1</v>
      </c>
      <c r="P381">
        <v>0</v>
      </c>
      <c r="Q381">
        <v>0</v>
      </c>
      <c r="R381">
        <v>1</v>
      </c>
      <c r="S381">
        <v>0</v>
      </c>
      <c r="T381" t="s">
        <v>11</v>
      </c>
      <c r="U381">
        <v>4</v>
      </c>
      <c r="V381">
        <v>13</v>
      </c>
      <c r="W381">
        <v>2</v>
      </c>
      <c r="X381">
        <v>1</v>
      </c>
      <c r="Y381">
        <v>1</v>
      </c>
      <c r="Z381">
        <v>1</v>
      </c>
      <c r="AA381" t="s">
        <v>11</v>
      </c>
      <c r="AB381">
        <v>74</v>
      </c>
      <c r="AC381">
        <f t="shared" si="137"/>
        <v>51.26</v>
      </c>
      <c r="AD381">
        <f t="shared" si="138"/>
        <v>331.89000000000004</v>
      </c>
      <c r="AE381">
        <f t="shared" si="139"/>
        <v>82.289999999999978</v>
      </c>
      <c r="AF381">
        <f t="shared" si="140"/>
        <v>65.352999999999994</v>
      </c>
      <c r="AG381">
        <f t="shared" si="141"/>
        <v>192.73</v>
      </c>
      <c r="AH381">
        <f t="shared" si="142"/>
        <v>184.99</v>
      </c>
      <c r="AI381">
        <f t="shared" si="135"/>
        <v>4</v>
      </c>
      <c r="AJ381">
        <f t="shared" si="130"/>
        <v>3.9169604386995689E-2</v>
      </c>
      <c r="AK381">
        <f t="shared" si="131"/>
        <v>2.4304289707133317E-2</v>
      </c>
      <c r="AL381">
        <f t="shared" si="132"/>
        <v>1.5301516380273286E-2</v>
      </c>
      <c r="AM381">
        <f t="shared" si="136"/>
        <v>1</v>
      </c>
      <c r="AN381">
        <f t="shared" si="136"/>
        <v>1</v>
      </c>
      <c r="BX381">
        <f t="shared" si="133"/>
        <v>2.6666666666666665</v>
      </c>
      <c r="BY381">
        <v>331.89000000000004</v>
      </c>
      <c r="BZ381">
        <f t="shared" si="134"/>
        <v>8.0347906434862938E-3</v>
      </c>
    </row>
    <row r="382" spans="1:78" x14ac:dyDescent="0.25">
      <c r="A382" t="s">
        <v>386</v>
      </c>
      <c r="B382">
        <v>30.9</v>
      </c>
      <c r="C382">
        <v>8.5010999999999992</v>
      </c>
      <c r="D382" s="1">
        <v>3.021E-6</v>
      </c>
      <c r="E382">
        <v>240</v>
      </c>
      <c r="G382">
        <v>1</v>
      </c>
      <c r="H382">
        <v>0</v>
      </c>
      <c r="I382">
        <v>0</v>
      </c>
      <c r="J382">
        <v>0</v>
      </c>
      <c r="K382">
        <v>0</v>
      </c>
      <c r="L382">
        <v>0</v>
      </c>
      <c r="M382" t="s">
        <v>11</v>
      </c>
      <c r="N382">
        <v>0</v>
      </c>
      <c r="O382">
        <v>2</v>
      </c>
      <c r="P382">
        <v>1</v>
      </c>
      <c r="Q382">
        <v>0</v>
      </c>
      <c r="R382">
        <v>0</v>
      </c>
      <c r="S382">
        <v>0</v>
      </c>
      <c r="T382" t="s">
        <v>11</v>
      </c>
      <c r="U382">
        <v>3</v>
      </c>
      <c r="V382">
        <v>26.5</v>
      </c>
      <c r="W382">
        <v>3</v>
      </c>
      <c r="X382">
        <v>3</v>
      </c>
      <c r="Y382">
        <v>2</v>
      </c>
      <c r="Z382">
        <v>2</v>
      </c>
      <c r="AA382" t="s">
        <v>11</v>
      </c>
      <c r="AB382">
        <v>75</v>
      </c>
      <c r="AC382">
        <f t="shared" si="137"/>
        <v>50.875</v>
      </c>
      <c r="AD382">
        <f t="shared" si="138"/>
        <v>326.3300000000001</v>
      </c>
      <c r="AE382">
        <f t="shared" si="139"/>
        <v>80.919999999999973</v>
      </c>
      <c r="AF382">
        <f t="shared" si="140"/>
        <v>65.582999999999998</v>
      </c>
      <c r="AG382">
        <f t="shared" si="141"/>
        <v>192.39</v>
      </c>
      <c r="AH382">
        <f t="shared" si="142"/>
        <v>184.95500000000001</v>
      </c>
      <c r="AI382">
        <f t="shared" si="135"/>
        <v>3</v>
      </c>
      <c r="AJ382">
        <f t="shared" si="130"/>
        <v>8.1206141022890921E-2</v>
      </c>
      <c r="AK382">
        <f t="shared" si="131"/>
        <v>3.7073652990608018E-2</v>
      </c>
      <c r="AL382">
        <f t="shared" si="132"/>
        <v>4.5743561593705684E-2</v>
      </c>
      <c r="AM382">
        <f t="shared" si="136"/>
        <v>2</v>
      </c>
      <c r="AN382">
        <f t="shared" si="136"/>
        <v>2</v>
      </c>
      <c r="BX382">
        <f t="shared" si="133"/>
        <v>-0.66666666666666663</v>
      </c>
      <c r="BY382">
        <v>326.3300000000001</v>
      </c>
      <c r="BZ382">
        <f t="shared" si="134"/>
        <v>-2.0429217867393937E-3</v>
      </c>
    </row>
    <row r="383" spans="1:78" x14ac:dyDescent="0.25">
      <c r="A383" t="s">
        <v>387</v>
      </c>
      <c r="B383">
        <v>30.9</v>
      </c>
      <c r="C383">
        <v>8.5208999999999993</v>
      </c>
      <c r="D383" s="1">
        <v>3.1870000000000001E-6</v>
      </c>
      <c r="E383">
        <v>240</v>
      </c>
      <c r="G383">
        <v>0</v>
      </c>
      <c r="H383">
        <v>1</v>
      </c>
      <c r="I383">
        <v>0</v>
      </c>
      <c r="J383">
        <v>0</v>
      </c>
      <c r="K383">
        <v>0</v>
      </c>
      <c r="L383">
        <v>0</v>
      </c>
      <c r="M383" t="s">
        <v>11</v>
      </c>
      <c r="N383">
        <v>1</v>
      </c>
      <c r="O383">
        <v>1</v>
      </c>
      <c r="P383">
        <v>0</v>
      </c>
      <c r="Q383">
        <v>0</v>
      </c>
      <c r="R383">
        <v>0</v>
      </c>
      <c r="S383">
        <v>0</v>
      </c>
      <c r="T383" t="s">
        <v>11</v>
      </c>
      <c r="U383">
        <v>4</v>
      </c>
      <c r="V383">
        <v>16</v>
      </c>
      <c r="W383">
        <v>3</v>
      </c>
      <c r="X383">
        <v>1</v>
      </c>
      <c r="Y383">
        <v>7</v>
      </c>
      <c r="Z383">
        <v>1</v>
      </c>
      <c r="AA383" t="s">
        <v>11</v>
      </c>
      <c r="AB383">
        <v>76</v>
      </c>
      <c r="AC383">
        <f t="shared" si="137"/>
        <v>50.489999999999995</v>
      </c>
      <c r="AD383">
        <f t="shared" si="138"/>
        <v>320.7700000000001</v>
      </c>
      <c r="AE383">
        <f t="shared" si="139"/>
        <v>79.549999999999983</v>
      </c>
      <c r="AF383">
        <f t="shared" si="140"/>
        <v>65.813000000000002</v>
      </c>
      <c r="AG383">
        <f t="shared" si="141"/>
        <v>192.04999999999998</v>
      </c>
      <c r="AH383">
        <f t="shared" si="142"/>
        <v>184.92000000000002</v>
      </c>
      <c r="AI383">
        <f t="shared" si="135"/>
        <v>4</v>
      </c>
      <c r="AJ383">
        <f t="shared" si="130"/>
        <v>4.9879976307011242E-2</v>
      </c>
      <c r="AK383">
        <f t="shared" si="131"/>
        <v>3.7712130735386561E-2</v>
      </c>
      <c r="AL383">
        <f t="shared" si="132"/>
        <v>1.5194566423047118E-2</v>
      </c>
      <c r="AM383">
        <f t="shared" si="136"/>
        <v>7</v>
      </c>
      <c r="AN383">
        <f t="shared" si="136"/>
        <v>1</v>
      </c>
      <c r="BX383">
        <f t="shared" si="133"/>
        <v>0.66666666666666674</v>
      </c>
      <c r="BY383">
        <v>320.7700000000001</v>
      </c>
      <c r="BZ383">
        <f t="shared" si="134"/>
        <v>2.0783323461254686E-3</v>
      </c>
    </row>
    <row r="384" spans="1:78" x14ac:dyDescent="0.25">
      <c r="A384" t="s">
        <v>388</v>
      </c>
      <c r="B384">
        <v>30.9</v>
      </c>
      <c r="C384">
        <v>8.5411000000000001</v>
      </c>
      <c r="D384" s="1">
        <v>2.5239999999999999E-6</v>
      </c>
      <c r="E384">
        <v>240</v>
      </c>
      <c r="G384">
        <v>0</v>
      </c>
      <c r="H384">
        <v>1</v>
      </c>
      <c r="I384">
        <v>0</v>
      </c>
      <c r="J384">
        <v>0</v>
      </c>
      <c r="K384">
        <v>1</v>
      </c>
      <c r="L384">
        <v>0</v>
      </c>
      <c r="M384" t="s">
        <v>11</v>
      </c>
      <c r="N384">
        <v>0</v>
      </c>
      <c r="O384">
        <v>1</v>
      </c>
      <c r="P384">
        <v>0</v>
      </c>
      <c r="Q384">
        <v>0</v>
      </c>
      <c r="R384">
        <v>0</v>
      </c>
      <c r="S384">
        <v>0</v>
      </c>
      <c r="T384" t="s">
        <v>11</v>
      </c>
      <c r="U384">
        <v>3</v>
      </c>
      <c r="V384">
        <v>8</v>
      </c>
      <c r="W384">
        <v>6</v>
      </c>
      <c r="X384">
        <v>0.5</v>
      </c>
      <c r="Y384">
        <v>5</v>
      </c>
      <c r="Z384">
        <v>4.5</v>
      </c>
      <c r="AA384" t="s">
        <v>11</v>
      </c>
      <c r="AB384">
        <v>77</v>
      </c>
      <c r="AC384">
        <f t="shared" si="137"/>
        <v>50.105000000000004</v>
      </c>
      <c r="AD384">
        <f t="shared" si="138"/>
        <v>315.21000000000009</v>
      </c>
      <c r="AE384">
        <f t="shared" si="139"/>
        <v>78.179999999999978</v>
      </c>
      <c r="AF384">
        <f t="shared" si="140"/>
        <v>66.043000000000006</v>
      </c>
      <c r="AG384">
        <f t="shared" si="141"/>
        <v>191.70999999999998</v>
      </c>
      <c r="AH384">
        <f t="shared" si="142"/>
        <v>184.88500000000002</v>
      </c>
      <c r="AI384">
        <f t="shared" si="135"/>
        <v>3</v>
      </c>
      <c r="AJ384">
        <f t="shared" si="130"/>
        <v>2.5379905459852154E-2</v>
      </c>
      <c r="AK384">
        <f t="shared" si="131"/>
        <v>7.6745970836531105E-2</v>
      </c>
      <c r="AL384">
        <f t="shared" si="132"/>
        <v>7.5708250685159661E-3</v>
      </c>
      <c r="AM384">
        <f t="shared" si="136"/>
        <v>5</v>
      </c>
      <c r="AN384">
        <f t="shared" si="136"/>
        <v>4.5</v>
      </c>
      <c r="BX384">
        <f t="shared" si="133"/>
        <v>0.66666666666666674</v>
      </c>
      <c r="BY384">
        <v>315.21000000000009</v>
      </c>
      <c r="BZ384">
        <f t="shared" si="134"/>
        <v>2.1149921216543463E-3</v>
      </c>
    </row>
    <row r="385" spans="1:78" x14ac:dyDescent="0.25">
      <c r="A385" t="s">
        <v>389</v>
      </c>
      <c r="B385">
        <v>30.9</v>
      </c>
      <c r="C385">
        <v>8.5625</v>
      </c>
      <c r="D385" s="1">
        <v>3.1109999999999999E-6</v>
      </c>
      <c r="E385">
        <v>240</v>
      </c>
      <c r="G385">
        <v>1</v>
      </c>
      <c r="H385">
        <v>1</v>
      </c>
      <c r="I385">
        <v>0</v>
      </c>
      <c r="J385">
        <v>0</v>
      </c>
      <c r="K385">
        <v>0</v>
      </c>
      <c r="L385">
        <v>0</v>
      </c>
      <c r="M385" t="s">
        <v>11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 t="s">
        <v>11</v>
      </c>
      <c r="U385">
        <v>6</v>
      </c>
      <c r="V385">
        <v>7.5</v>
      </c>
      <c r="W385">
        <v>4</v>
      </c>
      <c r="X385">
        <v>-0.5</v>
      </c>
      <c r="Y385">
        <v>3</v>
      </c>
      <c r="Z385">
        <v>4</v>
      </c>
      <c r="AA385" t="s">
        <v>11</v>
      </c>
      <c r="AB385">
        <v>78</v>
      </c>
      <c r="AC385">
        <f t="shared" si="137"/>
        <v>49.72</v>
      </c>
      <c r="AD385">
        <f t="shared" si="138"/>
        <v>309.65000000000009</v>
      </c>
      <c r="AE385">
        <f t="shared" si="139"/>
        <v>76.809999999999974</v>
      </c>
      <c r="AF385">
        <f t="shared" si="140"/>
        <v>66.272999999999996</v>
      </c>
      <c r="AG385">
        <f t="shared" si="141"/>
        <v>191.36999999999998</v>
      </c>
      <c r="AH385">
        <f t="shared" si="142"/>
        <v>184.85000000000002</v>
      </c>
      <c r="AI385">
        <f t="shared" si="135"/>
        <v>6</v>
      </c>
      <c r="AJ385">
        <f t="shared" si="130"/>
        <v>2.4220894558372348E-2</v>
      </c>
      <c r="AK385">
        <f t="shared" si="131"/>
        <v>5.2076552532222382E-2</v>
      </c>
      <c r="AL385">
        <f t="shared" si="132"/>
        <v>-7.5445505711224789E-3</v>
      </c>
      <c r="AM385">
        <f t="shared" si="136"/>
        <v>3</v>
      </c>
      <c r="AN385">
        <f t="shared" si="136"/>
        <v>4</v>
      </c>
      <c r="BX385">
        <f t="shared" si="133"/>
        <v>1</v>
      </c>
      <c r="BY385">
        <v>309.65000000000009</v>
      </c>
      <c r="BZ385">
        <f t="shared" si="134"/>
        <v>3.22945260778298E-3</v>
      </c>
    </row>
    <row r="386" spans="1:78" x14ac:dyDescent="0.25">
      <c r="A386" t="s">
        <v>390</v>
      </c>
      <c r="B386">
        <v>30.9</v>
      </c>
      <c r="C386">
        <v>8.5792999999999999</v>
      </c>
      <c r="D386" s="1">
        <v>3.1930000000000002E-6</v>
      </c>
      <c r="E386">
        <v>240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1</v>
      </c>
      <c r="M386" t="s">
        <v>11</v>
      </c>
      <c r="N386">
        <v>2</v>
      </c>
      <c r="O386">
        <v>2</v>
      </c>
      <c r="P386">
        <v>0</v>
      </c>
      <c r="Q386">
        <v>0</v>
      </c>
      <c r="R386">
        <v>0</v>
      </c>
      <c r="S386">
        <v>0</v>
      </c>
      <c r="T386" t="s">
        <v>11</v>
      </c>
      <c r="U386">
        <v>10</v>
      </c>
      <c r="V386">
        <v>17</v>
      </c>
      <c r="W386">
        <v>3</v>
      </c>
      <c r="X386">
        <v>2</v>
      </c>
      <c r="Y386">
        <v>3</v>
      </c>
      <c r="Z386">
        <v>2</v>
      </c>
      <c r="AA386" t="s">
        <v>11</v>
      </c>
      <c r="AB386">
        <v>79</v>
      </c>
      <c r="AC386">
        <f t="shared" si="137"/>
        <v>49.335000000000001</v>
      </c>
      <c r="AD386">
        <f t="shared" si="138"/>
        <v>304.09000000000009</v>
      </c>
      <c r="AE386">
        <f t="shared" si="139"/>
        <v>75.439999999999984</v>
      </c>
      <c r="AF386">
        <f t="shared" si="140"/>
        <v>66.503</v>
      </c>
      <c r="AG386">
        <f t="shared" si="141"/>
        <v>191.02999999999997</v>
      </c>
      <c r="AH386">
        <f t="shared" si="142"/>
        <v>184.81500000000003</v>
      </c>
      <c r="AI386">
        <f t="shared" si="135"/>
        <v>10</v>
      </c>
      <c r="AJ386">
        <f t="shared" si="130"/>
        <v>5.5904501956657554E-2</v>
      </c>
      <c r="AK386">
        <f t="shared" si="131"/>
        <v>3.9766702014846243E-2</v>
      </c>
      <c r="AL386">
        <f t="shared" si="132"/>
        <v>3.0073831255732823E-2</v>
      </c>
      <c r="AM386">
        <f t="shared" si="136"/>
        <v>3</v>
      </c>
      <c r="AN386">
        <f t="shared" si="136"/>
        <v>2</v>
      </c>
      <c r="BX386">
        <f t="shared" si="133"/>
        <v>-0.66666666666666663</v>
      </c>
      <c r="BY386">
        <v>304.09000000000009</v>
      </c>
      <c r="BZ386">
        <f t="shared" si="134"/>
        <v>-2.1923334100650018E-3</v>
      </c>
    </row>
    <row r="387" spans="1:78" x14ac:dyDescent="0.25">
      <c r="A387" t="s">
        <v>391</v>
      </c>
      <c r="B387">
        <v>30.9</v>
      </c>
      <c r="C387">
        <v>8.5996000000000006</v>
      </c>
      <c r="D387" s="1">
        <v>2.751E-6</v>
      </c>
      <c r="E387">
        <v>240</v>
      </c>
      <c r="G387">
        <v>0</v>
      </c>
      <c r="H387">
        <v>1</v>
      </c>
      <c r="I387">
        <v>0</v>
      </c>
      <c r="J387">
        <v>0</v>
      </c>
      <c r="K387">
        <v>1</v>
      </c>
      <c r="L387">
        <v>0</v>
      </c>
      <c r="M387" t="s">
        <v>11</v>
      </c>
      <c r="N387">
        <v>1</v>
      </c>
      <c r="O387">
        <v>3</v>
      </c>
      <c r="P387">
        <v>0</v>
      </c>
      <c r="Q387">
        <v>0</v>
      </c>
      <c r="R387">
        <v>0</v>
      </c>
      <c r="S387">
        <v>1</v>
      </c>
      <c r="T387" t="s">
        <v>11</v>
      </c>
      <c r="U387">
        <v>5</v>
      </c>
      <c r="V387">
        <v>24</v>
      </c>
      <c r="W387">
        <v>4.5</v>
      </c>
      <c r="X387">
        <v>2</v>
      </c>
      <c r="Y387">
        <v>2</v>
      </c>
      <c r="Z387">
        <v>3</v>
      </c>
      <c r="AA387" t="s">
        <v>11</v>
      </c>
      <c r="AB387">
        <v>80</v>
      </c>
      <c r="AC387">
        <f t="shared" si="137"/>
        <v>48.95</v>
      </c>
      <c r="AD387">
        <f t="shared" si="138"/>
        <v>298.53000000000009</v>
      </c>
      <c r="AE387">
        <f t="shared" si="139"/>
        <v>74.069999999999979</v>
      </c>
      <c r="AF387">
        <f t="shared" si="140"/>
        <v>66.733000000000004</v>
      </c>
      <c r="AG387">
        <f t="shared" si="141"/>
        <v>190.69</v>
      </c>
      <c r="AH387">
        <f t="shared" si="142"/>
        <v>184.78</v>
      </c>
      <c r="AI387">
        <f t="shared" si="135"/>
        <v>5</v>
      </c>
      <c r="AJ387">
        <f t="shared" si="130"/>
        <v>8.0393930258265481E-2</v>
      </c>
      <c r="AK387">
        <f t="shared" si="131"/>
        <v>6.0753341433778876E-2</v>
      </c>
      <c r="AL387">
        <f t="shared" si="132"/>
        <v>2.9970179671227126E-2</v>
      </c>
      <c r="AM387">
        <f t="shared" si="136"/>
        <v>2</v>
      </c>
      <c r="AN387">
        <f t="shared" si="136"/>
        <v>3</v>
      </c>
      <c r="BX387">
        <f t="shared" si="133"/>
        <v>0</v>
      </c>
      <c r="BY387">
        <v>298.53000000000009</v>
      </c>
      <c r="BZ387">
        <f t="shared" si="134"/>
        <v>0</v>
      </c>
    </row>
    <row r="388" spans="1:78" x14ac:dyDescent="0.25">
      <c r="A388" t="s">
        <v>392</v>
      </c>
      <c r="B388">
        <v>30.9</v>
      </c>
      <c r="C388">
        <v>8.6202000000000005</v>
      </c>
      <c r="D388" s="1">
        <v>3.1870000000000001E-6</v>
      </c>
      <c r="E388">
        <v>240</v>
      </c>
      <c r="G388">
        <v>1</v>
      </c>
      <c r="H388">
        <v>0</v>
      </c>
      <c r="I388">
        <v>0</v>
      </c>
      <c r="J388">
        <v>0</v>
      </c>
      <c r="K388">
        <v>0</v>
      </c>
      <c r="L388">
        <v>0</v>
      </c>
      <c r="M388" t="s">
        <v>11</v>
      </c>
      <c r="N388">
        <v>1</v>
      </c>
      <c r="O388">
        <v>2</v>
      </c>
      <c r="P388">
        <v>0</v>
      </c>
      <c r="Q388">
        <v>0</v>
      </c>
      <c r="R388">
        <v>0</v>
      </c>
      <c r="S388">
        <v>0</v>
      </c>
      <c r="T388" t="s">
        <v>11</v>
      </c>
      <c r="U388">
        <v>5</v>
      </c>
      <c r="V388">
        <v>14</v>
      </c>
      <c r="W388">
        <v>1</v>
      </c>
      <c r="X388">
        <v>1</v>
      </c>
      <c r="Y388">
        <v>6</v>
      </c>
      <c r="Z388">
        <v>0.5</v>
      </c>
      <c r="AA388" t="s">
        <v>11</v>
      </c>
      <c r="AB388">
        <v>81</v>
      </c>
      <c r="AC388">
        <f t="shared" si="137"/>
        <v>48.564999999999998</v>
      </c>
      <c r="AD388">
        <f t="shared" si="138"/>
        <v>292.97000000000008</v>
      </c>
      <c r="AE388">
        <f t="shared" si="139"/>
        <v>72.699999999999974</v>
      </c>
      <c r="AF388">
        <f t="shared" si="140"/>
        <v>66.962999999999994</v>
      </c>
      <c r="AG388">
        <f t="shared" si="141"/>
        <v>190.35</v>
      </c>
      <c r="AH388">
        <f t="shared" si="142"/>
        <v>184.745</v>
      </c>
      <c r="AI388">
        <f t="shared" si="135"/>
        <v>5</v>
      </c>
      <c r="AJ388">
        <f t="shared" si="130"/>
        <v>4.7786462777758804E-2</v>
      </c>
      <c r="AK388">
        <f t="shared" si="131"/>
        <v>1.3755158184319124E-2</v>
      </c>
      <c r="AL388">
        <f t="shared" si="132"/>
        <v>1.4933620058838465E-2</v>
      </c>
      <c r="AM388">
        <f t="shared" si="136"/>
        <v>6</v>
      </c>
      <c r="AN388">
        <f t="shared" si="136"/>
        <v>0.5</v>
      </c>
      <c r="BX388">
        <f t="shared" si="133"/>
        <v>-0.66666666666666663</v>
      </c>
      <c r="BY388">
        <v>292.97000000000008</v>
      </c>
      <c r="BZ388">
        <f t="shared" si="134"/>
        <v>-2.2755458465599427E-3</v>
      </c>
    </row>
    <row r="389" spans="1:78" x14ac:dyDescent="0.25">
      <c r="A389" t="s">
        <v>393</v>
      </c>
      <c r="B389">
        <v>30.9</v>
      </c>
      <c r="C389">
        <v>8.6395</v>
      </c>
      <c r="D389" s="1">
        <v>3.1839999999999999E-6</v>
      </c>
      <c r="E389">
        <v>240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 t="s">
        <v>11</v>
      </c>
      <c r="N389">
        <v>0</v>
      </c>
      <c r="O389">
        <v>0</v>
      </c>
      <c r="P389">
        <v>2</v>
      </c>
      <c r="Q389">
        <v>0</v>
      </c>
      <c r="R389">
        <v>2</v>
      </c>
      <c r="S389">
        <v>0</v>
      </c>
      <c r="T389" t="s">
        <v>11</v>
      </c>
      <c r="U389">
        <v>2</v>
      </c>
      <c r="V389">
        <v>10</v>
      </c>
      <c r="W389">
        <v>3</v>
      </c>
      <c r="X389">
        <v>2.5</v>
      </c>
      <c r="Y389">
        <v>5.5</v>
      </c>
      <c r="Z389">
        <v>2</v>
      </c>
      <c r="AA389" t="s">
        <v>11</v>
      </c>
      <c r="AB389">
        <v>82</v>
      </c>
      <c r="AC389">
        <f t="shared" si="137"/>
        <v>48.18</v>
      </c>
      <c r="AD389">
        <f t="shared" si="138"/>
        <v>287.41000000000008</v>
      </c>
      <c r="AE389">
        <f t="shared" si="139"/>
        <v>71.329999999999984</v>
      </c>
      <c r="AF389">
        <f t="shared" si="140"/>
        <v>67.192999999999998</v>
      </c>
      <c r="AG389">
        <f t="shared" si="141"/>
        <v>190.01</v>
      </c>
      <c r="AH389">
        <f t="shared" si="142"/>
        <v>184.71</v>
      </c>
      <c r="AI389">
        <f t="shared" si="135"/>
        <v>2</v>
      </c>
      <c r="AJ389">
        <f t="shared" ref="AJ389:AJ452" si="143">V389/AD389</f>
        <v>3.4793500574092751E-2</v>
      </c>
      <c r="AK389">
        <f t="shared" ref="AK389:AK452" si="144">W389/AE389</f>
        <v>4.2058040095331567E-2</v>
      </c>
      <c r="AL389">
        <f t="shared" ref="AL389:AL452" si="145">X389/AF389</f>
        <v>3.7206256604110546E-2</v>
      </c>
      <c r="AM389">
        <f t="shared" si="136"/>
        <v>5.5</v>
      </c>
      <c r="AN389">
        <f t="shared" si="136"/>
        <v>2</v>
      </c>
      <c r="BX389">
        <f t="shared" ref="BX389:BX452" si="146">H389-O389/3</f>
        <v>0</v>
      </c>
      <c r="BY389">
        <v>287.41000000000008</v>
      </c>
      <c r="BZ389">
        <f t="shared" ref="BZ389:BZ452" si="147">BX389/BY389</f>
        <v>0</v>
      </c>
    </row>
    <row r="390" spans="1:78" x14ac:dyDescent="0.25">
      <c r="A390" t="s">
        <v>394</v>
      </c>
      <c r="B390">
        <v>30.9</v>
      </c>
      <c r="C390">
        <v>8.6649999999999991</v>
      </c>
      <c r="D390" s="1">
        <v>2.649E-6</v>
      </c>
      <c r="E390">
        <v>240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 t="s">
        <v>11</v>
      </c>
      <c r="N390">
        <v>0</v>
      </c>
      <c r="O390">
        <v>2</v>
      </c>
      <c r="P390">
        <v>0</v>
      </c>
      <c r="Q390">
        <v>0</v>
      </c>
      <c r="R390">
        <v>1</v>
      </c>
      <c r="S390">
        <v>0</v>
      </c>
      <c r="T390" t="s">
        <v>11</v>
      </c>
      <c r="U390">
        <v>4</v>
      </c>
      <c r="V390">
        <v>15</v>
      </c>
      <c r="W390">
        <v>0</v>
      </c>
      <c r="X390">
        <v>5</v>
      </c>
      <c r="Y390">
        <v>4</v>
      </c>
      <c r="Z390">
        <v>2</v>
      </c>
      <c r="AA390" t="s">
        <v>11</v>
      </c>
      <c r="AB390">
        <v>83</v>
      </c>
      <c r="AC390">
        <f t="shared" si="137"/>
        <v>47.795000000000002</v>
      </c>
      <c r="AD390">
        <f t="shared" si="138"/>
        <v>281.85000000000008</v>
      </c>
      <c r="AE390">
        <f t="shared" si="139"/>
        <v>69.95999999999998</v>
      </c>
      <c r="AF390">
        <f t="shared" si="140"/>
        <v>67.423000000000002</v>
      </c>
      <c r="AG390">
        <f t="shared" si="141"/>
        <v>189.67</v>
      </c>
      <c r="AH390">
        <f t="shared" si="142"/>
        <v>184.67500000000001</v>
      </c>
      <c r="AI390">
        <f t="shared" si="135"/>
        <v>4</v>
      </c>
      <c r="AJ390">
        <f t="shared" si="143"/>
        <v>5.3219797764768477E-2</v>
      </c>
      <c r="AK390">
        <f t="shared" si="144"/>
        <v>0</v>
      </c>
      <c r="AL390">
        <f t="shared" si="145"/>
        <v>7.4158669890096854E-2</v>
      </c>
      <c r="AM390">
        <f t="shared" si="136"/>
        <v>4</v>
      </c>
      <c r="AN390">
        <f t="shared" si="136"/>
        <v>2</v>
      </c>
      <c r="BX390">
        <f t="shared" si="146"/>
        <v>-0.66666666666666663</v>
      </c>
      <c r="BY390">
        <v>281.85000000000008</v>
      </c>
      <c r="BZ390">
        <f t="shared" si="147"/>
        <v>-2.365324345100821E-3</v>
      </c>
    </row>
    <row r="391" spans="1:78" x14ac:dyDescent="0.25">
      <c r="A391" t="s">
        <v>395</v>
      </c>
      <c r="B391">
        <v>30.9</v>
      </c>
      <c r="C391">
        <v>8.6800999999999995</v>
      </c>
      <c r="D391" s="1">
        <v>2.3649999999999998E-6</v>
      </c>
      <c r="E391">
        <v>240</v>
      </c>
      <c r="G391">
        <v>1</v>
      </c>
      <c r="H391">
        <v>0</v>
      </c>
      <c r="I391">
        <v>0</v>
      </c>
      <c r="J391">
        <v>0</v>
      </c>
      <c r="K391">
        <v>1</v>
      </c>
      <c r="L391">
        <v>0</v>
      </c>
      <c r="M391" t="s">
        <v>11</v>
      </c>
      <c r="N391">
        <v>2</v>
      </c>
      <c r="O391">
        <v>0</v>
      </c>
      <c r="P391">
        <v>0</v>
      </c>
      <c r="Q391">
        <v>0</v>
      </c>
      <c r="R391">
        <v>1</v>
      </c>
      <c r="S391">
        <v>2</v>
      </c>
      <c r="T391" t="s">
        <v>11</v>
      </c>
      <c r="U391">
        <v>8</v>
      </c>
      <c r="V391">
        <v>16</v>
      </c>
      <c r="W391">
        <v>2.5</v>
      </c>
      <c r="X391">
        <v>4</v>
      </c>
      <c r="Y391">
        <v>9</v>
      </c>
      <c r="Z391">
        <v>1.5</v>
      </c>
      <c r="AA391" t="s">
        <v>11</v>
      </c>
      <c r="AB391">
        <v>84</v>
      </c>
      <c r="AC391">
        <f t="shared" si="137"/>
        <v>47.41</v>
      </c>
      <c r="AD391">
        <f t="shared" si="138"/>
        <v>276.29000000000008</v>
      </c>
      <c r="AE391">
        <f t="shared" si="139"/>
        <v>68.589999999999975</v>
      </c>
      <c r="AF391">
        <f t="shared" si="140"/>
        <v>67.652999999999992</v>
      </c>
      <c r="AG391">
        <f t="shared" si="141"/>
        <v>189.32999999999998</v>
      </c>
      <c r="AH391">
        <f t="shared" si="142"/>
        <v>184.64000000000001</v>
      </c>
      <c r="AI391">
        <f t="shared" si="135"/>
        <v>8</v>
      </c>
      <c r="AJ391">
        <f t="shared" si="143"/>
        <v>5.7910166853668232E-2</v>
      </c>
      <c r="AK391">
        <f t="shared" si="144"/>
        <v>3.644846187490889E-2</v>
      </c>
      <c r="AL391">
        <f t="shared" si="145"/>
        <v>5.9125242043959622E-2</v>
      </c>
      <c r="AM391">
        <f t="shared" si="136"/>
        <v>9</v>
      </c>
      <c r="AN391">
        <f t="shared" si="136"/>
        <v>1.5</v>
      </c>
      <c r="BX391">
        <f t="shared" si="146"/>
        <v>0</v>
      </c>
      <c r="BY391">
        <v>276.29000000000008</v>
      </c>
      <c r="BZ391">
        <f t="shared" si="147"/>
        <v>0</v>
      </c>
    </row>
    <row r="392" spans="1:78" x14ac:dyDescent="0.25">
      <c r="A392" t="s">
        <v>396</v>
      </c>
      <c r="B392">
        <v>30.9</v>
      </c>
      <c r="C392">
        <v>8.7006999999999994</v>
      </c>
      <c r="D392" s="1">
        <v>3.1750000000000001E-6</v>
      </c>
      <c r="E392">
        <v>240</v>
      </c>
      <c r="G392">
        <v>0</v>
      </c>
      <c r="H392">
        <v>1</v>
      </c>
      <c r="I392">
        <v>0</v>
      </c>
      <c r="J392">
        <v>0</v>
      </c>
      <c r="K392">
        <v>0</v>
      </c>
      <c r="L392">
        <v>0</v>
      </c>
      <c r="M392" t="s">
        <v>11</v>
      </c>
      <c r="N392">
        <v>1</v>
      </c>
      <c r="O392">
        <v>0</v>
      </c>
      <c r="P392">
        <v>0</v>
      </c>
      <c r="Q392">
        <v>0</v>
      </c>
      <c r="R392">
        <v>1</v>
      </c>
      <c r="S392">
        <v>0</v>
      </c>
      <c r="T392" t="s">
        <v>11</v>
      </c>
      <c r="U392">
        <v>2</v>
      </c>
      <c r="V392">
        <v>11</v>
      </c>
      <c r="W392">
        <v>0</v>
      </c>
      <c r="X392">
        <v>1.5</v>
      </c>
      <c r="Y392">
        <v>7</v>
      </c>
      <c r="Z392">
        <v>3</v>
      </c>
      <c r="AA392" t="s">
        <v>11</v>
      </c>
      <c r="AB392">
        <v>85</v>
      </c>
      <c r="AC392">
        <f t="shared" si="137"/>
        <v>47.024999999999999</v>
      </c>
      <c r="AD392">
        <f t="shared" si="138"/>
        <v>270.73000000000008</v>
      </c>
      <c r="AE392">
        <f t="shared" si="139"/>
        <v>67.219999999999985</v>
      </c>
      <c r="AF392">
        <f t="shared" si="140"/>
        <v>67.882999999999996</v>
      </c>
      <c r="AG392">
        <f t="shared" si="141"/>
        <v>188.98999999999998</v>
      </c>
      <c r="AH392">
        <f t="shared" si="142"/>
        <v>184.60500000000002</v>
      </c>
      <c r="AI392">
        <f t="shared" si="135"/>
        <v>2</v>
      </c>
      <c r="AJ392">
        <f t="shared" si="143"/>
        <v>4.0630886861448667E-2</v>
      </c>
      <c r="AK392">
        <f t="shared" si="144"/>
        <v>0</v>
      </c>
      <c r="AL392">
        <f t="shared" si="145"/>
        <v>2.209684309768278E-2</v>
      </c>
      <c r="AM392">
        <f t="shared" si="136"/>
        <v>7</v>
      </c>
      <c r="AN392">
        <f t="shared" si="136"/>
        <v>3</v>
      </c>
      <c r="BX392">
        <f t="shared" si="146"/>
        <v>1</v>
      </c>
      <c r="BY392">
        <v>270.73000000000008</v>
      </c>
      <c r="BZ392">
        <f t="shared" si="147"/>
        <v>3.6937169874044239E-3</v>
      </c>
    </row>
    <row r="393" spans="1:78" x14ac:dyDescent="0.25">
      <c r="A393" t="s">
        <v>397</v>
      </c>
      <c r="B393">
        <v>30.9</v>
      </c>
      <c r="C393">
        <v>8.7197999999999993</v>
      </c>
      <c r="D393" s="1">
        <v>3.1870000000000001E-6</v>
      </c>
      <c r="E393">
        <v>240</v>
      </c>
      <c r="G393">
        <v>0</v>
      </c>
      <c r="H393">
        <v>2</v>
      </c>
      <c r="I393">
        <v>0</v>
      </c>
      <c r="J393">
        <v>0</v>
      </c>
      <c r="K393">
        <v>1</v>
      </c>
      <c r="L393">
        <v>0</v>
      </c>
      <c r="M393" t="s">
        <v>11</v>
      </c>
      <c r="N393">
        <v>0</v>
      </c>
      <c r="O393">
        <v>2</v>
      </c>
      <c r="P393">
        <v>0</v>
      </c>
      <c r="Q393">
        <v>0</v>
      </c>
      <c r="R393">
        <v>2</v>
      </c>
      <c r="S393">
        <v>2</v>
      </c>
      <c r="T393" t="s">
        <v>11</v>
      </c>
      <c r="U393">
        <v>5</v>
      </c>
      <c r="V393">
        <v>14.5</v>
      </c>
      <c r="W393">
        <v>3</v>
      </c>
      <c r="X393">
        <v>1</v>
      </c>
      <c r="Y393">
        <v>7</v>
      </c>
      <c r="Z393">
        <v>2</v>
      </c>
      <c r="AA393" t="s">
        <v>11</v>
      </c>
      <c r="AB393">
        <v>86</v>
      </c>
      <c r="AC393">
        <f t="shared" si="137"/>
        <v>46.64</v>
      </c>
      <c r="AD393">
        <f t="shared" si="138"/>
        <v>265.17000000000007</v>
      </c>
      <c r="AE393">
        <f t="shared" si="139"/>
        <v>65.84999999999998</v>
      </c>
      <c r="AF393">
        <f t="shared" si="140"/>
        <v>68.113</v>
      </c>
      <c r="AG393">
        <f t="shared" si="141"/>
        <v>188.64999999999998</v>
      </c>
      <c r="AH393">
        <f t="shared" si="142"/>
        <v>184.57000000000002</v>
      </c>
      <c r="AI393">
        <f t="shared" si="135"/>
        <v>5</v>
      </c>
      <c r="AJ393">
        <f t="shared" si="143"/>
        <v>5.4681902175962575E-2</v>
      </c>
      <c r="AK393">
        <f t="shared" si="144"/>
        <v>4.5558086560364482E-2</v>
      </c>
      <c r="AL393">
        <f t="shared" si="145"/>
        <v>1.4681485179040712E-2</v>
      </c>
      <c r="AM393">
        <f t="shared" si="136"/>
        <v>7</v>
      </c>
      <c r="AN393">
        <f t="shared" si="136"/>
        <v>2</v>
      </c>
      <c r="BX393">
        <f t="shared" si="146"/>
        <v>1.3333333333333335</v>
      </c>
      <c r="BY393">
        <v>265.17000000000007</v>
      </c>
      <c r="BZ393">
        <f t="shared" si="147"/>
        <v>5.0282208897436858E-3</v>
      </c>
    </row>
    <row r="394" spans="1:78" x14ac:dyDescent="0.25">
      <c r="A394" t="s">
        <v>398</v>
      </c>
      <c r="B394">
        <v>30</v>
      </c>
      <c r="C394">
        <v>8.7406000000000006</v>
      </c>
      <c r="D394" s="1">
        <v>3.1870000000000001E-6</v>
      </c>
      <c r="E394">
        <v>240</v>
      </c>
      <c r="G394">
        <v>0</v>
      </c>
      <c r="H394">
        <v>1</v>
      </c>
      <c r="I394">
        <v>0</v>
      </c>
      <c r="J394">
        <v>1</v>
      </c>
      <c r="K394">
        <v>0</v>
      </c>
      <c r="L394">
        <v>0</v>
      </c>
      <c r="M394" t="s">
        <v>11</v>
      </c>
      <c r="N394">
        <v>1</v>
      </c>
      <c r="O394">
        <v>1</v>
      </c>
      <c r="P394">
        <v>1</v>
      </c>
      <c r="Q394">
        <v>0</v>
      </c>
      <c r="R394">
        <v>0</v>
      </c>
      <c r="S394">
        <v>0</v>
      </c>
      <c r="T394" t="s">
        <v>11</v>
      </c>
      <c r="U394">
        <v>5</v>
      </c>
      <c r="V394">
        <v>16</v>
      </c>
      <c r="W394">
        <v>4</v>
      </c>
      <c r="X394">
        <v>2.5</v>
      </c>
      <c r="Y394">
        <v>0</v>
      </c>
      <c r="Z394">
        <v>1.5</v>
      </c>
      <c r="AA394" t="s">
        <v>11</v>
      </c>
      <c r="AB394">
        <v>87</v>
      </c>
      <c r="AC394">
        <f t="shared" si="137"/>
        <v>46.255000000000003</v>
      </c>
      <c r="AD394">
        <f t="shared" si="138"/>
        <v>259.61000000000007</v>
      </c>
      <c r="AE394">
        <f t="shared" si="139"/>
        <v>64.479999999999976</v>
      </c>
      <c r="AF394">
        <f t="shared" si="140"/>
        <v>68.343000000000004</v>
      </c>
      <c r="AG394">
        <f t="shared" si="141"/>
        <v>188.30999999999997</v>
      </c>
      <c r="AH394">
        <f t="shared" si="142"/>
        <v>184.53500000000003</v>
      </c>
      <c r="AI394">
        <f t="shared" si="135"/>
        <v>5</v>
      </c>
      <c r="AJ394">
        <f t="shared" si="143"/>
        <v>6.163090790031199E-2</v>
      </c>
      <c r="AK394">
        <f t="shared" si="144"/>
        <v>6.2034739454094316E-2</v>
      </c>
      <c r="AL394">
        <f t="shared" si="145"/>
        <v>3.658019109491828E-2</v>
      </c>
      <c r="AM394">
        <f t="shared" si="136"/>
        <v>0</v>
      </c>
      <c r="AN394">
        <f t="shared" si="136"/>
        <v>1.5</v>
      </c>
      <c r="BX394">
        <f t="shared" si="146"/>
        <v>0.66666666666666674</v>
      </c>
      <c r="BY394">
        <v>259.61000000000007</v>
      </c>
      <c r="BZ394">
        <f t="shared" si="147"/>
        <v>2.5679544958463331E-3</v>
      </c>
    </row>
    <row r="395" spans="1:78" x14ac:dyDescent="0.25">
      <c r="A395" t="s">
        <v>399</v>
      </c>
      <c r="B395">
        <v>30.9</v>
      </c>
      <c r="C395">
        <v>8.7608999999999995</v>
      </c>
      <c r="D395" s="1">
        <v>3.0319999999999999E-6</v>
      </c>
      <c r="E395">
        <v>240</v>
      </c>
      <c r="G395">
        <v>1</v>
      </c>
      <c r="H395">
        <v>1</v>
      </c>
      <c r="I395">
        <v>0</v>
      </c>
      <c r="J395">
        <v>0</v>
      </c>
      <c r="K395">
        <v>0</v>
      </c>
      <c r="L395">
        <v>0</v>
      </c>
      <c r="M395" t="s">
        <v>11</v>
      </c>
      <c r="N395">
        <v>0</v>
      </c>
      <c r="O395">
        <v>1</v>
      </c>
      <c r="P395">
        <v>0</v>
      </c>
      <c r="Q395">
        <v>0</v>
      </c>
      <c r="R395">
        <v>0</v>
      </c>
      <c r="S395">
        <v>0</v>
      </c>
      <c r="T395" t="s">
        <v>11</v>
      </c>
      <c r="U395">
        <v>7</v>
      </c>
      <c r="V395">
        <v>14</v>
      </c>
      <c r="W395">
        <v>2</v>
      </c>
      <c r="X395">
        <v>1</v>
      </c>
      <c r="Y395">
        <v>3</v>
      </c>
      <c r="Z395">
        <v>0</v>
      </c>
      <c r="AA395" t="s">
        <v>11</v>
      </c>
      <c r="AB395">
        <v>88</v>
      </c>
      <c r="AC395">
        <f t="shared" si="137"/>
        <v>45.87</v>
      </c>
      <c r="AD395">
        <f t="shared" si="138"/>
        <v>254.05000000000007</v>
      </c>
      <c r="AE395">
        <f t="shared" si="139"/>
        <v>63.109999999999985</v>
      </c>
      <c r="AF395">
        <f t="shared" si="140"/>
        <v>68.573000000000008</v>
      </c>
      <c r="AG395">
        <f t="shared" si="141"/>
        <v>187.96999999999997</v>
      </c>
      <c r="AH395">
        <f t="shared" si="142"/>
        <v>184.5</v>
      </c>
      <c r="AI395">
        <f t="shared" ref="AI395:AI458" si="148">U395</f>
        <v>7</v>
      </c>
      <c r="AJ395">
        <f t="shared" si="143"/>
        <v>5.5107262349931102E-2</v>
      </c>
      <c r="AK395">
        <f t="shared" si="144"/>
        <v>3.1690698779908107E-2</v>
      </c>
      <c r="AL395">
        <f t="shared" si="145"/>
        <v>1.4582999139603049E-2</v>
      </c>
      <c r="AM395">
        <f t="shared" ref="AM395:AN458" si="149">Y395</f>
        <v>3</v>
      </c>
      <c r="AN395">
        <f t="shared" si="149"/>
        <v>0</v>
      </c>
      <c r="BX395">
        <f t="shared" si="146"/>
        <v>0.66666666666666674</v>
      </c>
      <c r="BY395">
        <v>254.05000000000007</v>
      </c>
      <c r="BZ395">
        <f t="shared" si="147"/>
        <v>2.6241553499967195E-3</v>
      </c>
    </row>
    <row r="396" spans="1:78" x14ac:dyDescent="0.25">
      <c r="A396" t="s">
        <v>400</v>
      </c>
      <c r="B396">
        <v>30.9</v>
      </c>
      <c r="C396">
        <v>8.7795000000000005</v>
      </c>
      <c r="D396" s="1">
        <v>2.3980000000000002E-6</v>
      </c>
      <c r="E396">
        <v>240</v>
      </c>
      <c r="G396">
        <v>0</v>
      </c>
      <c r="H396">
        <v>1</v>
      </c>
      <c r="I396">
        <v>0</v>
      </c>
      <c r="J396">
        <v>0</v>
      </c>
      <c r="K396">
        <v>1</v>
      </c>
      <c r="L396">
        <v>1</v>
      </c>
      <c r="M396" t="s">
        <v>11</v>
      </c>
      <c r="N396">
        <v>0</v>
      </c>
      <c r="O396">
        <v>0</v>
      </c>
      <c r="P396">
        <v>0</v>
      </c>
      <c r="Q396">
        <v>0</v>
      </c>
      <c r="R396">
        <v>1</v>
      </c>
      <c r="S396">
        <v>0</v>
      </c>
      <c r="T396" t="s">
        <v>11</v>
      </c>
      <c r="U396">
        <v>3</v>
      </c>
      <c r="V396">
        <v>13</v>
      </c>
      <c r="W396">
        <v>1</v>
      </c>
      <c r="X396">
        <v>1</v>
      </c>
      <c r="Y396">
        <v>8</v>
      </c>
      <c r="Z396">
        <v>3</v>
      </c>
      <c r="AA396" t="s">
        <v>11</v>
      </c>
      <c r="AB396">
        <v>89</v>
      </c>
      <c r="AC396">
        <f t="shared" si="137"/>
        <v>45.484999999999999</v>
      </c>
      <c r="AD396">
        <f t="shared" si="138"/>
        <v>248.49000000000007</v>
      </c>
      <c r="AE396">
        <f t="shared" si="139"/>
        <v>61.739999999999981</v>
      </c>
      <c r="AF396">
        <f t="shared" si="140"/>
        <v>68.802999999999997</v>
      </c>
      <c r="AG396">
        <f t="shared" si="141"/>
        <v>187.63</v>
      </c>
      <c r="AH396">
        <f t="shared" si="142"/>
        <v>184.465</v>
      </c>
      <c r="AI396">
        <f t="shared" si="148"/>
        <v>3</v>
      </c>
      <c r="AJ396">
        <f t="shared" si="143"/>
        <v>5.2315988570968634E-2</v>
      </c>
      <c r="AK396">
        <f t="shared" si="144"/>
        <v>1.6196954972465181E-2</v>
      </c>
      <c r="AL396">
        <f t="shared" si="145"/>
        <v>1.4534249960030813E-2</v>
      </c>
      <c r="AM396">
        <f t="shared" si="149"/>
        <v>8</v>
      </c>
      <c r="AN396">
        <f t="shared" si="149"/>
        <v>3</v>
      </c>
      <c r="BX396">
        <f t="shared" si="146"/>
        <v>1</v>
      </c>
      <c r="BY396">
        <v>248.49000000000007</v>
      </c>
      <c r="BZ396">
        <f t="shared" si="147"/>
        <v>4.0243068131514334E-3</v>
      </c>
    </row>
    <row r="397" spans="1:78" x14ac:dyDescent="0.25">
      <c r="A397" t="s">
        <v>401</v>
      </c>
      <c r="B397">
        <v>30.9</v>
      </c>
      <c r="C397">
        <v>8.7996999999999996</v>
      </c>
      <c r="D397" s="1">
        <v>3.1549999999999999E-6</v>
      </c>
      <c r="E397">
        <v>240</v>
      </c>
      <c r="G397">
        <v>1</v>
      </c>
      <c r="H397">
        <v>2</v>
      </c>
      <c r="I397">
        <v>0</v>
      </c>
      <c r="J397">
        <v>0</v>
      </c>
      <c r="K397">
        <v>1</v>
      </c>
      <c r="L397">
        <v>0</v>
      </c>
      <c r="M397" t="s">
        <v>11</v>
      </c>
      <c r="N397">
        <v>1</v>
      </c>
      <c r="O397">
        <v>2</v>
      </c>
      <c r="P397">
        <v>1</v>
      </c>
      <c r="Q397">
        <v>0</v>
      </c>
      <c r="R397">
        <v>0</v>
      </c>
      <c r="S397">
        <v>0</v>
      </c>
      <c r="T397" t="s">
        <v>11</v>
      </c>
      <c r="U397">
        <v>10</v>
      </c>
      <c r="V397">
        <v>15</v>
      </c>
      <c r="W397">
        <v>3</v>
      </c>
      <c r="X397">
        <v>1</v>
      </c>
      <c r="Y397">
        <v>6</v>
      </c>
      <c r="Z397">
        <v>1.5</v>
      </c>
      <c r="AA397" t="s">
        <v>11</v>
      </c>
      <c r="AB397">
        <v>90</v>
      </c>
      <c r="AC397">
        <f t="shared" si="137"/>
        <v>45.1</v>
      </c>
      <c r="AD397">
        <f t="shared" si="138"/>
        <v>242.93000000000006</v>
      </c>
      <c r="AE397">
        <f t="shared" si="139"/>
        <v>60.369999999999976</v>
      </c>
      <c r="AF397">
        <f t="shared" si="140"/>
        <v>69.033000000000001</v>
      </c>
      <c r="AG397">
        <f t="shared" si="141"/>
        <v>187.29</v>
      </c>
      <c r="AH397">
        <f t="shared" si="142"/>
        <v>184.43</v>
      </c>
      <c r="AI397">
        <f t="shared" si="148"/>
        <v>10</v>
      </c>
      <c r="AJ397">
        <f t="shared" si="143"/>
        <v>6.1746182027744602E-2</v>
      </c>
      <c r="AK397">
        <f t="shared" si="144"/>
        <v>4.9693556402186534E-2</v>
      </c>
      <c r="AL397">
        <f t="shared" si="145"/>
        <v>1.4485825619631191E-2</v>
      </c>
      <c r="AM397">
        <f t="shared" si="149"/>
        <v>6</v>
      </c>
      <c r="AN397">
        <f t="shared" si="149"/>
        <v>1.5</v>
      </c>
      <c r="BX397">
        <f t="shared" si="146"/>
        <v>1.3333333333333335</v>
      </c>
      <c r="BY397">
        <v>242.93000000000006</v>
      </c>
      <c r="BZ397">
        <f t="shared" si="147"/>
        <v>5.4885495135772984E-3</v>
      </c>
    </row>
    <row r="398" spans="1:78" x14ac:dyDescent="0.25">
      <c r="A398" t="s">
        <v>402</v>
      </c>
      <c r="B398">
        <v>30.9</v>
      </c>
      <c r="C398">
        <v>8.8199000000000005</v>
      </c>
      <c r="D398" s="1">
        <v>3.1760000000000002E-6</v>
      </c>
      <c r="E398">
        <v>240</v>
      </c>
      <c r="G398">
        <v>0</v>
      </c>
      <c r="H398">
        <v>2</v>
      </c>
      <c r="I398">
        <v>0</v>
      </c>
      <c r="J398">
        <v>0</v>
      </c>
      <c r="K398">
        <v>0</v>
      </c>
      <c r="L398">
        <v>0</v>
      </c>
      <c r="M398" t="s">
        <v>11</v>
      </c>
      <c r="N398">
        <v>1</v>
      </c>
      <c r="O398">
        <v>1</v>
      </c>
      <c r="P398">
        <v>1</v>
      </c>
      <c r="Q398">
        <v>0</v>
      </c>
      <c r="R398">
        <v>0</v>
      </c>
      <c r="S398">
        <v>0</v>
      </c>
      <c r="T398" t="s">
        <v>11</v>
      </c>
      <c r="U398">
        <v>3</v>
      </c>
      <c r="V398">
        <v>13.5</v>
      </c>
      <c r="W398">
        <v>7</v>
      </c>
      <c r="X398">
        <v>2</v>
      </c>
      <c r="Y398">
        <v>4</v>
      </c>
      <c r="Z398">
        <v>2</v>
      </c>
      <c r="AA398" t="s">
        <v>11</v>
      </c>
      <c r="AB398">
        <v>91</v>
      </c>
      <c r="AC398">
        <f t="shared" si="137"/>
        <v>44.714999999999996</v>
      </c>
      <c r="AD398">
        <f t="shared" si="138"/>
        <v>237.37000000000006</v>
      </c>
      <c r="AE398">
        <f t="shared" si="139"/>
        <v>58.999999999999972</v>
      </c>
      <c r="AF398">
        <f t="shared" si="140"/>
        <v>69.263000000000005</v>
      </c>
      <c r="AG398">
        <f t="shared" si="141"/>
        <v>186.95</v>
      </c>
      <c r="AH398">
        <f t="shared" si="142"/>
        <v>184.39500000000001</v>
      </c>
      <c r="AI398">
        <f t="shared" si="148"/>
        <v>3</v>
      </c>
      <c r="AJ398">
        <f t="shared" si="143"/>
        <v>5.6873235876479744E-2</v>
      </c>
      <c r="AK398">
        <f t="shared" si="144"/>
        <v>0.11864406779661023</v>
      </c>
      <c r="AL398">
        <f t="shared" si="145"/>
        <v>2.8875445764693992E-2</v>
      </c>
      <c r="AM398">
        <f t="shared" si="149"/>
        <v>4</v>
      </c>
      <c r="AN398">
        <f t="shared" si="149"/>
        <v>2</v>
      </c>
      <c r="BX398">
        <f t="shared" si="146"/>
        <v>1.6666666666666667</v>
      </c>
      <c r="BY398">
        <v>237.37000000000006</v>
      </c>
      <c r="BZ398">
        <f t="shared" si="147"/>
        <v>7.0213871452444133E-3</v>
      </c>
    </row>
    <row r="399" spans="1:78" x14ac:dyDescent="0.25">
      <c r="A399" t="s">
        <v>403</v>
      </c>
      <c r="B399">
        <v>30</v>
      </c>
      <c r="C399">
        <v>8.8402999999999992</v>
      </c>
      <c r="D399" s="1">
        <v>3.1719999999999999E-6</v>
      </c>
      <c r="E399">
        <v>240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 t="s">
        <v>11</v>
      </c>
      <c r="N399">
        <v>3</v>
      </c>
      <c r="O399">
        <v>2</v>
      </c>
      <c r="P399">
        <v>1</v>
      </c>
      <c r="Q399">
        <v>0</v>
      </c>
      <c r="R399">
        <v>0</v>
      </c>
      <c r="S399">
        <v>0</v>
      </c>
      <c r="T399" t="s">
        <v>11</v>
      </c>
      <c r="U399">
        <v>10</v>
      </c>
      <c r="V399">
        <v>17</v>
      </c>
      <c r="W399">
        <v>3</v>
      </c>
      <c r="X399">
        <v>3</v>
      </c>
      <c r="Y399">
        <v>3</v>
      </c>
      <c r="Z399">
        <v>1</v>
      </c>
      <c r="AA399" t="s">
        <v>11</v>
      </c>
      <c r="AB399">
        <v>92</v>
      </c>
      <c r="AC399">
        <f t="shared" si="137"/>
        <v>44.33</v>
      </c>
      <c r="AD399">
        <f t="shared" si="138"/>
        <v>231.81000000000006</v>
      </c>
      <c r="AE399">
        <f t="shared" si="139"/>
        <v>57.629999999999981</v>
      </c>
      <c r="AF399">
        <f t="shared" si="140"/>
        <v>69.492999999999995</v>
      </c>
      <c r="AG399">
        <f t="shared" si="141"/>
        <v>186.60999999999999</v>
      </c>
      <c r="AH399">
        <f t="shared" si="142"/>
        <v>184.36</v>
      </c>
      <c r="AI399">
        <f t="shared" si="148"/>
        <v>10</v>
      </c>
      <c r="AJ399">
        <f t="shared" si="143"/>
        <v>7.3335921659980138E-2</v>
      </c>
      <c r="AK399">
        <f t="shared" si="144"/>
        <v>5.2056220718375866E-2</v>
      </c>
      <c r="AL399">
        <f t="shared" si="145"/>
        <v>4.3169815664887111E-2</v>
      </c>
      <c r="AM399">
        <f t="shared" si="149"/>
        <v>3</v>
      </c>
      <c r="AN399">
        <f t="shared" si="149"/>
        <v>1</v>
      </c>
      <c r="BX399">
        <f t="shared" si="146"/>
        <v>-0.66666666666666663</v>
      </c>
      <c r="BY399">
        <v>231.81000000000006</v>
      </c>
      <c r="BZ399">
        <f t="shared" si="147"/>
        <v>-2.8759184964698092E-3</v>
      </c>
    </row>
    <row r="400" spans="1:78" x14ac:dyDescent="0.25">
      <c r="A400" t="s">
        <v>404</v>
      </c>
      <c r="B400">
        <v>30.9</v>
      </c>
      <c r="C400">
        <v>8.8574999999999999</v>
      </c>
      <c r="D400" s="1">
        <v>2.3649999999999998E-6</v>
      </c>
      <c r="E400">
        <v>240</v>
      </c>
      <c r="G400">
        <v>1</v>
      </c>
      <c r="H400">
        <v>0</v>
      </c>
      <c r="I400">
        <v>0</v>
      </c>
      <c r="J400">
        <v>0</v>
      </c>
      <c r="K400">
        <v>0</v>
      </c>
      <c r="L400">
        <v>0</v>
      </c>
      <c r="M400" t="s">
        <v>11</v>
      </c>
      <c r="N400">
        <v>0</v>
      </c>
      <c r="O400">
        <v>6</v>
      </c>
      <c r="P400">
        <v>0</v>
      </c>
      <c r="Q400">
        <v>1</v>
      </c>
      <c r="R400">
        <v>1</v>
      </c>
      <c r="S400">
        <v>0</v>
      </c>
      <c r="T400" t="s">
        <v>11</v>
      </c>
      <c r="U400">
        <v>4</v>
      </c>
      <c r="V400">
        <v>24</v>
      </c>
      <c r="W400">
        <v>4</v>
      </c>
      <c r="X400">
        <v>1</v>
      </c>
      <c r="Y400">
        <v>2</v>
      </c>
      <c r="Z400">
        <v>2</v>
      </c>
      <c r="AA400" t="s">
        <v>11</v>
      </c>
      <c r="AB400">
        <v>93</v>
      </c>
      <c r="AC400">
        <f t="shared" si="137"/>
        <v>43.945</v>
      </c>
      <c r="AD400">
        <f t="shared" si="138"/>
        <v>226.25000000000011</v>
      </c>
      <c r="AE400">
        <f t="shared" si="139"/>
        <v>56.259999999999977</v>
      </c>
      <c r="AF400">
        <f t="shared" si="140"/>
        <v>69.722999999999999</v>
      </c>
      <c r="AG400">
        <f t="shared" si="141"/>
        <v>186.26999999999998</v>
      </c>
      <c r="AH400">
        <f t="shared" si="142"/>
        <v>184.32500000000002</v>
      </c>
      <c r="AI400">
        <f t="shared" si="148"/>
        <v>4</v>
      </c>
      <c r="AJ400">
        <f t="shared" si="143"/>
        <v>0.10607734806629829</v>
      </c>
      <c r="AK400">
        <f t="shared" si="144"/>
        <v>7.1098471382865291E-2</v>
      </c>
      <c r="AL400">
        <f t="shared" si="145"/>
        <v>1.4342469486396168E-2</v>
      </c>
      <c r="AM400">
        <f t="shared" si="149"/>
        <v>2</v>
      </c>
      <c r="AN400">
        <f t="shared" si="149"/>
        <v>2</v>
      </c>
      <c r="BX400">
        <f t="shared" si="146"/>
        <v>-2</v>
      </c>
      <c r="BY400">
        <v>226.25000000000011</v>
      </c>
      <c r="BZ400">
        <f t="shared" si="147"/>
        <v>-8.8397790055248573E-3</v>
      </c>
    </row>
    <row r="401" spans="1:78" x14ac:dyDescent="0.25">
      <c r="A401" t="s">
        <v>405</v>
      </c>
      <c r="B401">
        <v>30.9</v>
      </c>
      <c r="C401">
        <v>8.8818000000000001</v>
      </c>
      <c r="D401" s="1">
        <v>3.1760000000000002E-6</v>
      </c>
      <c r="E401">
        <v>240</v>
      </c>
      <c r="G401">
        <v>1</v>
      </c>
      <c r="H401">
        <v>1</v>
      </c>
      <c r="I401">
        <v>1</v>
      </c>
      <c r="J401">
        <v>0</v>
      </c>
      <c r="K401">
        <v>1</v>
      </c>
      <c r="L401">
        <v>0</v>
      </c>
      <c r="M401" t="s">
        <v>11</v>
      </c>
      <c r="N401">
        <v>1</v>
      </c>
      <c r="O401">
        <v>1</v>
      </c>
      <c r="P401">
        <v>-0.5</v>
      </c>
      <c r="Q401">
        <v>1</v>
      </c>
      <c r="R401">
        <v>2</v>
      </c>
      <c r="S401">
        <v>2</v>
      </c>
      <c r="T401" t="s">
        <v>11</v>
      </c>
      <c r="U401">
        <v>6</v>
      </c>
      <c r="V401">
        <v>10</v>
      </c>
      <c r="W401">
        <v>2.5</v>
      </c>
      <c r="X401">
        <v>2</v>
      </c>
      <c r="Y401">
        <v>7</v>
      </c>
      <c r="Z401">
        <v>6</v>
      </c>
      <c r="AA401" t="s">
        <v>11</v>
      </c>
      <c r="AB401">
        <v>94</v>
      </c>
      <c r="AC401">
        <f t="shared" si="137"/>
        <v>43.56</v>
      </c>
      <c r="AD401">
        <f t="shared" si="138"/>
        <v>220.69000000000005</v>
      </c>
      <c r="AE401">
        <f t="shared" si="139"/>
        <v>54.889999999999986</v>
      </c>
      <c r="AF401">
        <f t="shared" si="140"/>
        <v>69.953000000000003</v>
      </c>
      <c r="AG401">
        <f t="shared" si="141"/>
        <v>185.92999999999998</v>
      </c>
      <c r="AH401">
        <f t="shared" si="142"/>
        <v>184.29000000000002</v>
      </c>
      <c r="AI401">
        <f t="shared" si="148"/>
        <v>6</v>
      </c>
      <c r="AJ401">
        <f t="shared" si="143"/>
        <v>4.5312429199329367E-2</v>
      </c>
      <c r="AK401">
        <f t="shared" si="144"/>
        <v>4.5545636728001472E-2</v>
      </c>
      <c r="AL401">
        <f t="shared" si="145"/>
        <v>2.8590625134018555E-2</v>
      </c>
      <c r="AM401">
        <f t="shared" si="149"/>
        <v>7</v>
      </c>
      <c r="AN401">
        <f t="shared" si="149"/>
        <v>6</v>
      </c>
      <c r="BX401">
        <f t="shared" si="146"/>
        <v>0.66666666666666674</v>
      </c>
      <c r="BY401">
        <v>220.69000000000005</v>
      </c>
      <c r="BZ401">
        <f t="shared" si="147"/>
        <v>3.0208286132886245E-3</v>
      </c>
    </row>
    <row r="402" spans="1:78" x14ac:dyDescent="0.25">
      <c r="A402" t="s">
        <v>406</v>
      </c>
      <c r="B402">
        <v>30.9</v>
      </c>
      <c r="C402">
        <v>8.8999000000000006</v>
      </c>
      <c r="D402" s="1">
        <v>3.1690000000000001E-6</v>
      </c>
      <c r="E402">
        <v>240</v>
      </c>
      <c r="G402">
        <v>0</v>
      </c>
      <c r="H402">
        <v>4</v>
      </c>
      <c r="I402">
        <v>0</v>
      </c>
      <c r="J402">
        <v>0</v>
      </c>
      <c r="K402">
        <v>0</v>
      </c>
      <c r="L402">
        <v>0</v>
      </c>
      <c r="M402" t="s">
        <v>11</v>
      </c>
      <c r="N402">
        <v>1</v>
      </c>
      <c r="O402">
        <v>2</v>
      </c>
      <c r="P402">
        <v>0</v>
      </c>
      <c r="Q402">
        <v>0</v>
      </c>
      <c r="R402">
        <v>1</v>
      </c>
      <c r="S402">
        <v>0</v>
      </c>
      <c r="T402" t="s">
        <v>11</v>
      </c>
      <c r="U402">
        <v>4</v>
      </c>
      <c r="V402">
        <v>19</v>
      </c>
      <c r="W402">
        <v>3</v>
      </c>
      <c r="X402">
        <v>1</v>
      </c>
      <c r="Y402">
        <v>3</v>
      </c>
      <c r="Z402">
        <v>0</v>
      </c>
      <c r="AA402" t="s">
        <v>11</v>
      </c>
      <c r="AB402">
        <v>95</v>
      </c>
      <c r="AC402">
        <f t="shared" si="137"/>
        <v>43.174999999999997</v>
      </c>
      <c r="AD402">
        <f t="shared" si="138"/>
        <v>215.13000000000011</v>
      </c>
      <c r="AE402">
        <f t="shared" si="139"/>
        <v>53.519999999999982</v>
      </c>
      <c r="AF402">
        <f t="shared" si="140"/>
        <v>70.182999999999993</v>
      </c>
      <c r="AG402">
        <f t="shared" si="141"/>
        <v>185.58999999999997</v>
      </c>
      <c r="AH402">
        <f t="shared" si="142"/>
        <v>184.25500000000002</v>
      </c>
      <c r="AI402">
        <f t="shared" si="148"/>
        <v>4</v>
      </c>
      <c r="AJ402">
        <f t="shared" si="143"/>
        <v>8.8318691024031934E-2</v>
      </c>
      <c r="AK402">
        <f t="shared" si="144"/>
        <v>5.6053811659192841E-2</v>
      </c>
      <c r="AL402">
        <f t="shared" si="145"/>
        <v>1.4248464727925568E-2</v>
      </c>
      <c r="AM402">
        <f t="shared" si="149"/>
        <v>3</v>
      </c>
      <c r="AN402">
        <f t="shared" si="149"/>
        <v>0</v>
      </c>
      <c r="BX402">
        <f t="shared" si="146"/>
        <v>3.3333333333333335</v>
      </c>
      <c r="BY402">
        <v>215.13000000000011</v>
      </c>
      <c r="BZ402">
        <f t="shared" si="147"/>
        <v>1.5494507197198587E-2</v>
      </c>
    </row>
    <row r="403" spans="1:78" x14ac:dyDescent="0.25">
      <c r="A403" t="s">
        <v>407</v>
      </c>
      <c r="B403">
        <v>30.9</v>
      </c>
      <c r="C403">
        <v>8.9202999999999992</v>
      </c>
      <c r="D403" s="1">
        <v>3.174E-6</v>
      </c>
      <c r="E403">
        <v>240</v>
      </c>
      <c r="G403">
        <v>0</v>
      </c>
      <c r="H403">
        <v>0</v>
      </c>
      <c r="I403">
        <v>1</v>
      </c>
      <c r="J403">
        <v>0</v>
      </c>
      <c r="K403">
        <v>0</v>
      </c>
      <c r="L403">
        <v>0</v>
      </c>
      <c r="M403" t="s">
        <v>11</v>
      </c>
      <c r="N403">
        <v>1</v>
      </c>
      <c r="O403">
        <v>3</v>
      </c>
      <c r="P403">
        <v>0</v>
      </c>
      <c r="Q403">
        <v>0</v>
      </c>
      <c r="R403">
        <v>0</v>
      </c>
      <c r="S403">
        <v>0</v>
      </c>
      <c r="T403" t="s">
        <v>11</v>
      </c>
      <c r="U403">
        <v>9</v>
      </c>
      <c r="V403">
        <v>19</v>
      </c>
      <c r="W403">
        <v>4</v>
      </c>
      <c r="X403">
        <v>1</v>
      </c>
      <c r="Y403">
        <v>0.5</v>
      </c>
      <c r="Z403">
        <v>1.5</v>
      </c>
      <c r="AA403" t="s">
        <v>11</v>
      </c>
      <c r="AB403">
        <v>96</v>
      </c>
      <c r="AC403">
        <f t="shared" si="137"/>
        <v>42.79</v>
      </c>
      <c r="AD403">
        <f t="shared" si="138"/>
        <v>209.57000000000005</v>
      </c>
      <c r="AE403">
        <f t="shared" si="139"/>
        <v>52.149999999999977</v>
      </c>
      <c r="AF403">
        <f t="shared" si="140"/>
        <v>70.412999999999997</v>
      </c>
      <c r="AG403">
        <f t="shared" si="141"/>
        <v>185.25</v>
      </c>
      <c r="AH403">
        <f t="shared" si="142"/>
        <v>184.22</v>
      </c>
      <c r="AI403">
        <f t="shared" si="148"/>
        <v>9</v>
      </c>
      <c r="AJ403">
        <f t="shared" si="143"/>
        <v>9.0661831368993626E-2</v>
      </c>
      <c r="AK403">
        <f t="shared" si="144"/>
        <v>7.6701821668264655E-2</v>
      </c>
      <c r="AL403">
        <f t="shared" si="145"/>
        <v>1.4201922940366126E-2</v>
      </c>
      <c r="AM403">
        <f t="shared" si="149"/>
        <v>0.5</v>
      </c>
      <c r="AN403">
        <f t="shared" si="149"/>
        <v>1.5</v>
      </c>
      <c r="BX403">
        <f t="shared" si="146"/>
        <v>-1</v>
      </c>
      <c r="BY403">
        <v>209.57000000000005</v>
      </c>
      <c r="BZ403">
        <f t="shared" si="147"/>
        <v>-4.7716753352101907E-3</v>
      </c>
    </row>
    <row r="404" spans="1:78" x14ac:dyDescent="0.25">
      <c r="A404" t="s">
        <v>408</v>
      </c>
      <c r="B404">
        <v>30.9</v>
      </c>
      <c r="C404">
        <v>8.9408999999999992</v>
      </c>
      <c r="D404" s="1">
        <v>3.1650000000000002E-6</v>
      </c>
      <c r="E404">
        <v>240</v>
      </c>
      <c r="G404">
        <v>0</v>
      </c>
      <c r="H404">
        <v>1</v>
      </c>
      <c r="I404">
        <v>1</v>
      </c>
      <c r="J404">
        <v>0</v>
      </c>
      <c r="K404">
        <v>0</v>
      </c>
      <c r="L404">
        <v>0</v>
      </c>
      <c r="M404" t="s">
        <v>11</v>
      </c>
      <c r="N404">
        <v>0</v>
      </c>
      <c r="O404">
        <v>1</v>
      </c>
      <c r="P404">
        <v>1</v>
      </c>
      <c r="Q404">
        <v>0</v>
      </c>
      <c r="R404">
        <v>0</v>
      </c>
      <c r="S404">
        <v>0</v>
      </c>
      <c r="T404" t="s">
        <v>11</v>
      </c>
      <c r="U404">
        <v>8</v>
      </c>
      <c r="V404">
        <v>15</v>
      </c>
      <c r="W404">
        <v>6</v>
      </c>
      <c r="X404">
        <v>4</v>
      </c>
      <c r="Y404">
        <v>5</v>
      </c>
      <c r="Z404">
        <v>1</v>
      </c>
      <c r="AA404" t="s">
        <v>11</v>
      </c>
      <c r="AB404">
        <v>97</v>
      </c>
      <c r="AC404">
        <f t="shared" si="137"/>
        <v>42.405000000000001</v>
      </c>
      <c r="AD404">
        <f t="shared" si="138"/>
        <v>204.0100000000001</v>
      </c>
      <c r="AE404">
        <f t="shared" si="139"/>
        <v>50.779999999999973</v>
      </c>
      <c r="AF404">
        <f t="shared" si="140"/>
        <v>70.643000000000001</v>
      </c>
      <c r="AG404">
        <f t="shared" si="141"/>
        <v>184.90999999999997</v>
      </c>
      <c r="AH404">
        <f t="shared" si="142"/>
        <v>184.185</v>
      </c>
      <c r="AI404">
        <f t="shared" si="148"/>
        <v>8</v>
      </c>
      <c r="AJ404">
        <f t="shared" si="143"/>
        <v>7.3525807558452977E-2</v>
      </c>
      <c r="AK404">
        <f t="shared" si="144"/>
        <v>0.11815675462780628</v>
      </c>
      <c r="AL404">
        <f t="shared" si="145"/>
        <v>5.6622736859986124E-2</v>
      </c>
      <c r="AM404">
        <f t="shared" si="149"/>
        <v>5</v>
      </c>
      <c r="AN404">
        <f t="shared" si="149"/>
        <v>1</v>
      </c>
      <c r="BX404">
        <f t="shared" si="146"/>
        <v>0.66666666666666674</v>
      </c>
      <c r="BY404">
        <v>204.0100000000001</v>
      </c>
      <c r="BZ404">
        <f t="shared" si="147"/>
        <v>3.2678136692645774E-3</v>
      </c>
    </row>
    <row r="405" spans="1:78" x14ac:dyDescent="0.25">
      <c r="A405" t="s">
        <v>409</v>
      </c>
      <c r="B405">
        <v>30.9</v>
      </c>
      <c r="C405">
        <v>8.9588999999999999</v>
      </c>
      <c r="D405" s="1">
        <v>3.1779999999999999E-6</v>
      </c>
      <c r="E405">
        <v>240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0</v>
      </c>
      <c r="M405" t="s">
        <v>11</v>
      </c>
      <c r="N405">
        <v>1</v>
      </c>
      <c r="O405">
        <v>3</v>
      </c>
      <c r="P405">
        <v>0</v>
      </c>
      <c r="Q405">
        <v>1</v>
      </c>
      <c r="R405">
        <v>0</v>
      </c>
      <c r="S405">
        <v>0</v>
      </c>
      <c r="T405" t="s">
        <v>11</v>
      </c>
      <c r="U405">
        <v>8</v>
      </c>
      <c r="V405">
        <v>14</v>
      </c>
      <c r="W405">
        <v>1</v>
      </c>
      <c r="X405">
        <v>0</v>
      </c>
      <c r="Y405">
        <v>2.5</v>
      </c>
      <c r="Z405">
        <v>-0.5</v>
      </c>
      <c r="AA405" t="s">
        <v>11</v>
      </c>
      <c r="AB405">
        <v>98</v>
      </c>
      <c r="AC405">
        <f t="shared" si="137"/>
        <v>42.019999999999996</v>
      </c>
      <c r="AD405">
        <f t="shared" si="138"/>
        <v>198.45000000000005</v>
      </c>
      <c r="AE405">
        <f t="shared" si="139"/>
        <v>49.409999999999968</v>
      </c>
      <c r="AF405">
        <f t="shared" si="140"/>
        <v>70.873000000000005</v>
      </c>
      <c r="AG405">
        <f t="shared" si="141"/>
        <v>184.57</v>
      </c>
      <c r="AH405">
        <f t="shared" si="142"/>
        <v>184.15</v>
      </c>
      <c r="AI405">
        <f t="shared" si="148"/>
        <v>8</v>
      </c>
      <c r="AJ405">
        <f t="shared" si="143"/>
        <v>7.0546737213403862E-2</v>
      </c>
      <c r="AK405">
        <f t="shared" si="144"/>
        <v>2.0238818053025718E-2</v>
      </c>
      <c r="AL405">
        <f t="shared" si="145"/>
        <v>0</v>
      </c>
      <c r="AM405">
        <f t="shared" si="149"/>
        <v>2.5</v>
      </c>
      <c r="AN405">
        <f t="shared" si="149"/>
        <v>-0.5</v>
      </c>
      <c r="BX405">
        <f t="shared" si="146"/>
        <v>-1</v>
      </c>
      <c r="BY405">
        <v>198.45000000000005</v>
      </c>
      <c r="BZ405">
        <f t="shared" si="147"/>
        <v>-5.0390526581002761E-3</v>
      </c>
    </row>
    <row r="406" spans="1:78" x14ac:dyDescent="0.25">
      <c r="A406" t="s">
        <v>410</v>
      </c>
      <c r="B406">
        <v>30.9</v>
      </c>
      <c r="C406">
        <v>8.9801000000000002</v>
      </c>
      <c r="D406" s="1">
        <v>3.1370000000000002E-6</v>
      </c>
      <c r="E406">
        <v>240</v>
      </c>
      <c r="G406">
        <v>0</v>
      </c>
      <c r="H406">
        <v>1</v>
      </c>
      <c r="I406">
        <v>0</v>
      </c>
      <c r="J406">
        <v>1</v>
      </c>
      <c r="K406">
        <v>1</v>
      </c>
      <c r="L406">
        <v>0</v>
      </c>
      <c r="M406" t="s">
        <v>11</v>
      </c>
      <c r="N406">
        <v>1</v>
      </c>
      <c r="O406">
        <v>3</v>
      </c>
      <c r="P406">
        <v>0</v>
      </c>
      <c r="Q406">
        <v>1</v>
      </c>
      <c r="R406">
        <v>0</v>
      </c>
      <c r="S406">
        <v>0</v>
      </c>
      <c r="T406" t="s">
        <v>11</v>
      </c>
      <c r="U406">
        <v>7</v>
      </c>
      <c r="V406">
        <v>21</v>
      </c>
      <c r="W406">
        <v>1</v>
      </c>
      <c r="X406">
        <v>5.5</v>
      </c>
      <c r="Y406">
        <v>3.5</v>
      </c>
      <c r="Z406">
        <v>0</v>
      </c>
      <c r="AA406" t="s">
        <v>11</v>
      </c>
      <c r="AB406">
        <v>99</v>
      </c>
      <c r="AC406">
        <f t="shared" si="137"/>
        <v>41.634999999999998</v>
      </c>
      <c r="AD406">
        <f t="shared" si="138"/>
        <v>192.8900000000001</v>
      </c>
      <c r="AE406">
        <f t="shared" si="139"/>
        <v>48.039999999999964</v>
      </c>
      <c r="AF406">
        <f t="shared" si="140"/>
        <v>71.102999999999994</v>
      </c>
      <c r="AG406">
        <f t="shared" si="141"/>
        <v>184.23</v>
      </c>
      <c r="AH406">
        <f t="shared" si="142"/>
        <v>184.11500000000001</v>
      </c>
      <c r="AI406">
        <f t="shared" si="148"/>
        <v>7</v>
      </c>
      <c r="AJ406">
        <f t="shared" si="143"/>
        <v>0.10887034060863698</v>
      </c>
      <c r="AK406">
        <f t="shared" si="144"/>
        <v>2.0815986677768541E-2</v>
      </c>
      <c r="AL406">
        <f t="shared" si="145"/>
        <v>7.7352573027860999E-2</v>
      </c>
      <c r="AM406">
        <f t="shared" si="149"/>
        <v>3.5</v>
      </c>
      <c r="AN406">
        <f t="shared" si="149"/>
        <v>0</v>
      </c>
      <c r="BX406">
        <f t="shared" si="146"/>
        <v>0</v>
      </c>
      <c r="BY406">
        <v>192.8900000000001</v>
      </c>
      <c r="BZ406">
        <f t="shared" si="147"/>
        <v>0</v>
      </c>
    </row>
    <row r="407" spans="1:78" x14ac:dyDescent="0.25">
      <c r="A407" t="s">
        <v>411</v>
      </c>
      <c r="B407">
        <v>30.9</v>
      </c>
      <c r="C407">
        <v>9.0020000000000007</v>
      </c>
      <c r="D407" s="1">
        <v>3.168E-6</v>
      </c>
      <c r="E407">
        <v>240</v>
      </c>
      <c r="G407">
        <v>0</v>
      </c>
      <c r="H407">
        <v>2</v>
      </c>
      <c r="I407">
        <v>0</v>
      </c>
      <c r="J407">
        <v>0</v>
      </c>
      <c r="K407">
        <v>1</v>
      </c>
      <c r="L407">
        <v>0</v>
      </c>
      <c r="M407" t="s">
        <v>11</v>
      </c>
      <c r="N407">
        <v>1</v>
      </c>
      <c r="O407">
        <v>2</v>
      </c>
      <c r="P407">
        <v>0</v>
      </c>
      <c r="Q407">
        <v>0</v>
      </c>
      <c r="R407">
        <v>0</v>
      </c>
      <c r="S407">
        <v>0</v>
      </c>
      <c r="T407" t="s">
        <v>11</v>
      </c>
      <c r="U407">
        <v>5</v>
      </c>
      <c r="V407">
        <v>21</v>
      </c>
      <c r="W407">
        <v>2</v>
      </c>
      <c r="X407">
        <v>-0.5</v>
      </c>
      <c r="Y407">
        <v>2</v>
      </c>
      <c r="Z407">
        <v>1.5</v>
      </c>
      <c r="AA407" t="s">
        <v>11</v>
      </c>
      <c r="AB407">
        <v>100</v>
      </c>
      <c r="AC407">
        <f t="shared" si="137"/>
        <v>41.25</v>
      </c>
      <c r="AD407">
        <f t="shared" si="138"/>
        <v>187.33000000000004</v>
      </c>
      <c r="AE407">
        <f t="shared" si="139"/>
        <v>46.669999999999987</v>
      </c>
      <c r="AF407">
        <f t="shared" si="140"/>
        <v>71.332999999999998</v>
      </c>
      <c r="AG407">
        <f t="shared" si="141"/>
        <v>183.89</v>
      </c>
      <c r="AH407">
        <f t="shared" si="142"/>
        <v>184.08</v>
      </c>
      <c r="AI407">
        <f t="shared" si="148"/>
        <v>5</v>
      </c>
      <c r="AJ407">
        <f t="shared" si="143"/>
        <v>0.11210163881919605</v>
      </c>
      <c r="AK407">
        <f t="shared" si="144"/>
        <v>4.2854081851296348E-2</v>
      </c>
      <c r="AL407">
        <f t="shared" si="145"/>
        <v>-7.0093785484978905E-3</v>
      </c>
      <c r="AM407">
        <f t="shared" si="149"/>
        <v>2</v>
      </c>
      <c r="AN407">
        <f t="shared" si="149"/>
        <v>1.5</v>
      </c>
      <c r="BX407">
        <f t="shared" si="146"/>
        <v>1.3333333333333335</v>
      </c>
      <c r="BY407">
        <v>187.33000000000004</v>
      </c>
      <c r="BZ407">
        <f t="shared" si="147"/>
        <v>7.1175643694727656E-3</v>
      </c>
    </row>
    <row r="408" spans="1:78" x14ac:dyDescent="0.25">
      <c r="A408" t="s">
        <v>412</v>
      </c>
      <c r="B408">
        <v>30.9</v>
      </c>
      <c r="C408">
        <v>6.9992999999999999</v>
      </c>
      <c r="D408" s="1">
        <v>2.311E-6</v>
      </c>
      <c r="E408">
        <v>240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 t="s">
        <v>11</v>
      </c>
      <c r="N408">
        <v>0</v>
      </c>
      <c r="O408">
        <v>0</v>
      </c>
      <c r="P408">
        <v>1</v>
      </c>
      <c r="Q408">
        <v>0</v>
      </c>
      <c r="R408">
        <v>0</v>
      </c>
      <c r="S408">
        <v>0</v>
      </c>
      <c r="T408" t="s">
        <v>11</v>
      </c>
      <c r="U408">
        <v>0</v>
      </c>
      <c r="V408">
        <v>0</v>
      </c>
      <c r="W408">
        <v>1</v>
      </c>
      <c r="X408">
        <v>0</v>
      </c>
      <c r="Y408">
        <v>0</v>
      </c>
      <c r="Z408">
        <v>0</v>
      </c>
      <c r="AA408" t="s">
        <v>11</v>
      </c>
      <c r="AB408">
        <v>0</v>
      </c>
      <c r="AC408">
        <f>-0.27*AB408+38.167</f>
        <v>38.167000000000002</v>
      </c>
      <c r="AD408">
        <f>-1.465*AB408+189.75</f>
        <v>189.75</v>
      </c>
      <c r="AE408">
        <f>-0.325*AB408+43.083</f>
        <v>43.082999999999998</v>
      </c>
      <c r="AF408">
        <f>-0.105*AB408+69.917</f>
        <v>69.917000000000002</v>
      </c>
      <c r="AG408">
        <f>-AB408+187.17</f>
        <v>187.17</v>
      </c>
      <c r="AH408">
        <f>-0.975*AB408+179.75</f>
        <v>179.75</v>
      </c>
      <c r="AI408">
        <f t="shared" si="148"/>
        <v>0</v>
      </c>
      <c r="AJ408">
        <f t="shared" si="143"/>
        <v>0</v>
      </c>
      <c r="AK408">
        <f t="shared" si="144"/>
        <v>2.3211011303762505E-2</v>
      </c>
      <c r="AL408">
        <f t="shared" si="145"/>
        <v>0</v>
      </c>
      <c r="AM408">
        <f t="shared" si="149"/>
        <v>0</v>
      </c>
      <c r="AN408">
        <f t="shared" si="149"/>
        <v>0</v>
      </c>
      <c r="BX408">
        <f t="shared" si="146"/>
        <v>0</v>
      </c>
      <c r="BY408">
        <v>189.75</v>
      </c>
      <c r="BZ408">
        <f t="shared" si="147"/>
        <v>0</v>
      </c>
    </row>
    <row r="409" spans="1:78" x14ac:dyDescent="0.25">
      <c r="A409" t="s">
        <v>413</v>
      </c>
      <c r="B409">
        <v>30.9</v>
      </c>
      <c r="C409">
        <v>7.0182000000000002</v>
      </c>
      <c r="D409" s="1">
        <v>2.3269999999999999E-6</v>
      </c>
      <c r="E409">
        <v>240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 t="s">
        <v>11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 t="s">
        <v>11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 t="s">
        <v>11</v>
      </c>
      <c r="AB409">
        <v>1</v>
      </c>
      <c r="AC409">
        <f t="shared" ref="AC409:AC472" si="150">-0.27*AB409+38.167</f>
        <v>37.896999999999998</v>
      </c>
      <c r="AD409">
        <f t="shared" ref="AD409:AD472" si="151">-1.465*AB409+189.75</f>
        <v>188.285</v>
      </c>
      <c r="AE409">
        <f t="shared" ref="AE409:AE472" si="152">-0.325*AB409+43.083</f>
        <v>42.757999999999996</v>
      </c>
      <c r="AF409">
        <f t="shared" ref="AF409:AF472" si="153">-0.105*AB409+69.917</f>
        <v>69.811999999999998</v>
      </c>
      <c r="AG409">
        <f t="shared" ref="AG409:AG472" si="154">-AB409+187.17</f>
        <v>186.17</v>
      </c>
      <c r="AH409">
        <f t="shared" ref="AH409:AH472" si="155">-0.975*AB409+179.75</f>
        <v>178.77500000000001</v>
      </c>
      <c r="AI409">
        <f t="shared" si="148"/>
        <v>0</v>
      </c>
      <c r="AJ409">
        <f t="shared" si="143"/>
        <v>0</v>
      </c>
      <c r="AK409">
        <f t="shared" si="144"/>
        <v>0</v>
      </c>
      <c r="AL409">
        <f t="shared" si="145"/>
        <v>0</v>
      </c>
      <c r="AM409">
        <f t="shared" si="149"/>
        <v>0</v>
      </c>
      <c r="AN409">
        <f t="shared" si="149"/>
        <v>0</v>
      </c>
      <c r="BX409">
        <f t="shared" si="146"/>
        <v>0</v>
      </c>
      <c r="BY409">
        <v>188.285</v>
      </c>
      <c r="BZ409">
        <f t="shared" si="147"/>
        <v>0</v>
      </c>
    </row>
    <row r="410" spans="1:78" x14ac:dyDescent="0.25">
      <c r="A410" t="s">
        <v>414</v>
      </c>
      <c r="B410">
        <v>30.9</v>
      </c>
      <c r="C410">
        <v>7.0407000000000002</v>
      </c>
      <c r="D410" s="1">
        <v>2.965E-6</v>
      </c>
      <c r="E410">
        <v>240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 t="s">
        <v>11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 t="s">
        <v>11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 t="s">
        <v>11</v>
      </c>
      <c r="AB410">
        <v>2</v>
      </c>
      <c r="AC410">
        <f t="shared" si="150"/>
        <v>37.627000000000002</v>
      </c>
      <c r="AD410">
        <f t="shared" si="151"/>
        <v>186.82</v>
      </c>
      <c r="AE410">
        <f t="shared" si="152"/>
        <v>42.433</v>
      </c>
      <c r="AF410">
        <f t="shared" si="153"/>
        <v>69.707000000000008</v>
      </c>
      <c r="AG410">
        <f t="shared" si="154"/>
        <v>185.17</v>
      </c>
      <c r="AH410">
        <f t="shared" si="155"/>
        <v>177.8</v>
      </c>
      <c r="AI410">
        <f t="shared" si="148"/>
        <v>0</v>
      </c>
      <c r="AJ410">
        <f t="shared" si="143"/>
        <v>0</v>
      </c>
      <c r="AK410">
        <f t="shared" si="144"/>
        <v>0</v>
      </c>
      <c r="AL410">
        <f t="shared" si="145"/>
        <v>0</v>
      </c>
      <c r="AM410">
        <f t="shared" si="149"/>
        <v>0</v>
      </c>
      <c r="AN410">
        <f t="shared" si="149"/>
        <v>0</v>
      </c>
      <c r="BX410">
        <f t="shared" si="146"/>
        <v>0</v>
      </c>
      <c r="BY410">
        <v>186.82</v>
      </c>
      <c r="BZ410">
        <f t="shared" si="147"/>
        <v>0</v>
      </c>
    </row>
    <row r="411" spans="1:78" x14ac:dyDescent="0.25">
      <c r="A411" t="s">
        <v>415</v>
      </c>
      <c r="B411">
        <v>30.9</v>
      </c>
      <c r="C411">
        <v>7.0597000000000003</v>
      </c>
      <c r="D411" s="1">
        <v>2.9270000000000001E-6</v>
      </c>
      <c r="E411">
        <v>240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 t="s">
        <v>11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 t="s">
        <v>11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 t="s">
        <v>11</v>
      </c>
      <c r="AB411">
        <v>3</v>
      </c>
      <c r="AC411">
        <f t="shared" si="150"/>
        <v>37.356999999999999</v>
      </c>
      <c r="AD411">
        <f t="shared" si="151"/>
        <v>185.35499999999999</v>
      </c>
      <c r="AE411">
        <f t="shared" si="152"/>
        <v>42.107999999999997</v>
      </c>
      <c r="AF411">
        <f t="shared" si="153"/>
        <v>69.602000000000004</v>
      </c>
      <c r="AG411">
        <f t="shared" si="154"/>
        <v>184.17</v>
      </c>
      <c r="AH411">
        <f t="shared" si="155"/>
        <v>176.82499999999999</v>
      </c>
      <c r="AI411">
        <f t="shared" si="148"/>
        <v>0</v>
      </c>
      <c r="AJ411">
        <f t="shared" si="143"/>
        <v>0</v>
      </c>
      <c r="AK411">
        <f t="shared" si="144"/>
        <v>0</v>
      </c>
      <c r="AL411">
        <f t="shared" si="145"/>
        <v>0</v>
      </c>
      <c r="AM411">
        <f t="shared" si="149"/>
        <v>0</v>
      </c>
      <c r="AN411">
        <f t="shared" si="149"/>
        <v>0</v>
      </c>
      <c r="BX411">
        <f t="shared" si="146"/>
        <v>0</v>
      </c>
      <c r="BY411">
        <v>185.35499999999999</v>
      </c>
      <c r="BZ411">
        <f t="shared" si="147"/>
        <v>0</v>
      </c>
    </row>
    <row r="412" spans="1:78" x14ac:dyDescent="0.25">
      <c r="A412" t="s">
        <v>416</v>
      </c>
      <c r="B412">
        <v>30.9</v>
      </c>
      <c r="C412">
        <v>7.0804999999999998</v>
      </c>
      <c r="D412" s="1">
        <v>2.8839999999999998E-6</v>
      </c>
      <c r="E412">
        <v>240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 t="s">
        <v>11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 t="s">
        <v>11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 t="s">
        <v>11</v>
      </c>
      <c r="AB412">
        <v>4</v>
      </c>
      <c r="AC412">
        <f t="shared" si="150"/>
        <v>37.087000000000003</v>
      </c>
      <c r="AD412">
        <f t="shared" si="151"/>
        <v>183.89</v>
      </c>
      <c r="AE412">
        <f t="shared" si="152"/>
        <v>41.783000000000001</v>
      </c>
      <c r="AF412">
        <f t="shared" si="153"/>
        <v>69.497</v>
      </c>
      <c r="AG412">
        <f t="shared" si="154"/>
        <v>183.17</v>
      </c>
      <c r="AH412">
        <f t="shared" si="155"/>
        <v>175.85</v>
      </c>
      <c r="AI412">
        <f t="shared" si="148"/>
        <v>0</v>
      </c>
      <c r="AJ412">
        <f t="shared" si="143"/>
        <v>0</v>
      </c>
      <c r="AK412">
        <f t="shared" si="144"/>
        <v>0</v>
      </c>
      <c r="AL412">
        <f t="shared" si="145"/>
        <v>0</v>
      </c>
      <c r="AM412">
        <f t="shared" si="149"/>
        <v>0</v>
      </c>
      <c r="AN412">
        <f t="shared" si="149"/>
        <v>0</v>
      </c>
      <c r="BX412">
        <f t="shared" si="146"/>
        <v>0</v>
      </c>
      <c r="BY412">
        <v>183.89</v>
      </c>
      <c r="BZ412">
        <f t="shared" si="147"/>
        <v>0</v>
      </c>
    </row>
    <row r="413" spans="1:78" x14ac:dyDescent="0.25">
      <c r="A413" t="s">
        <v>417</v>
      </c>
      <c r="B413">
        <v>30.9</v>
      </c>
      <c r="C413">
        <v>7.0989000000000004</v>
      </c>
      <c r="D413" s="1">
        <v>3.1549999999999999E-6</v>
      </c>
      <c r="E413">
        <v>240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 t="s">
        <v>11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 t="s">
        <v>11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 t="s">
        <v>11</v>
      </c>
      <c r="AB413">
        <v>5</v>
      </c>
      <c r="AC413">
        <f t="shared" si="150"/>
        <v>36.817</v>
      </c>
      <c r="AD413">
        <f t="shared" si="151"/>
        <v>182.42500000000001</v>
      </c>
      <c r="AE413">
        <f t="shared" si="152"/>
        <v>41.457999999999998</v>
      </c>
      <c r="AF413">
        <f t="shared" si="153"/>
        <v>69.391999999999996</v>
      </c>
      <c r="AG413">
        <f t="shared" si="154"/>
        <v>182.17</v>
      </c>
      <c r="AH413">
        <f t="shared" si="155"/>
        <v>174.875</v>
      </c>
      <c r="AI413">
        <f t="shared" si="148"/>
        <v>0</v>
      </c>
      <c r="AJ413">
        <f t="shared" si="143"/>
        <v>0</v>
      </c>
      <c r="AK413">
        <f t="shared" si="144"/>
        <v>0</v>
      </c>
      <c r="AL413">
        <f t="shared" si="145"/>
        <v>0</v>
      </c>
      <c r="AM413">
        <f t="shared" si="149"/>
        <v>0</v>
      </c>
      <c r="AN413">
        <f t="shared" si="149"/>
        <v>0</v>
      </c>
      <c r="BX413">
        <f t="shared" si="146"/>
        <v>0</v>
      </c>
      <c r="BY413">
        <v>182.42500000000001</v>
      </c>
      <c r="BZ413">
        <f t="shared" si="147"/>
        <v>0</v>
      </c>
    </row>
    <row r="414" spans="1:78" x14ac:dyDescent="0.25">
      <c r="A414" t="s">
        <v>418</v>
      </c>
      <c r="B414">
        <v>30.9</v>
      </c>
      <c r="C414">
        <v>7.1181999999999999</v>
      </c>
      <c r="D414" s="1">
        <v>3.1470000000000001E-6</v>
      </c>
      <c r="E414">
        <v>240</v>
      </c>
      <c r="G414">
        <v>0</v>
      </c>
      <c r="H414">
        <v>0</v>
      </c>
      <c r="I414">
        <v>0</v>
      </c>
      <c r="J414">
        <v>1</v>
      </c>
      <c r="K414">
        <v>0</v>
      </c>
      <c r="L414">
        <v>0</v>
      </c>
      <c r="M414" t="s">
        <v>11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 t="s">
        <v>11</v>
      </c>
      <c r="U414">
        <v>0</v>
      </c>
      <c r="V414">
        <v>0</v>
      </c>
      <c r="W414">
        <v>0</v>
      </c>
      <c r="X414">
        <v>1</v>
      </c>
      <c r="Y414">
        <v>0</v>
      </c>
      <c r="Z414">
        <v>0</v>
      </c>
      <c r="AA414" t="s">
        <v>11</v>
      </c>
      <c r="AB414">
        <v>6</v>
      </c>
      <c r="AC414">
        <f t="shared" si="150"/>
        <v>36.547000000000004</v>
      </c>
      <c r="AD414">
        <f t="shared" si="151"/>
        <v>180.96</v>
      </c>
      <c r="AE414">
        <f t="shared" si="152"/>
        <v>41.132999999999996</v>
      </c>
      <c r="AF414">
        <f t="shared" si="153"/>
        <v>69.287000000000006</v>
      </c>
      <c r="AG414">
        <f t="shared" si="154"/>
        <v>181.17</v>
      </c>
      <c r="AH414">
        <f t="shared" si="155"/>
        <v>173.9</v>
      </c>
      <c r="AI414">
        <f t="shared" si="148"/>
        <v>0</v>
      </c>
      <c r="AJ414">
        <f t="shared" si="143"/>
        <v>0</v>
      </c>
      <c r="AK414">
        <f t="shared" si="144"/>
        <v>0</v>
      </c>
      <c r="AL414">
        <f t="shared" si="145"/>
        <v>1.44327218670169E-2</v>
      </c>
      <c r="AM414">
        <f t="shared" si="149"/>
        <v>0</v>
      </c>
      <c r="AN414">
        <f t="shared" si="149"/>
        <v>0</v>
      </c>
      <c r="BX414">
        <f t="shared" si="146"/>
        <v>0</v>
      </c>
      <c r="BY414">
        <v>180.96</v>
      </c>
      <c r="BZ414">
        <f t="shared" si="147"/>
        <v>0</v>
      </c>
    </row>
    <row r="415" spans="1:78" x14ac:dyDescent="0.25">
      <c r="A415" t="s">
        <v>419</v>
      </c>
      <c r="B415">
        <v>30.9</v>
      </c>
      <c r="C415">
        <v>7.1390000000000002</v>
      </c>
      <c r="D415" s="1">
        <v>3.0019999999999998E-6</v>
      </c>
      <c r="E415">
        <v>240</v>
      </c>
      <c r="G415">
        <v>1</v>
      </c>
      <c r="H415">
        <v>1</v>
      </c>
      <c r="I415">
        <v>1</v>
      </c>
      <c r="J415">
        <v>0</v>
      </c>
      <c r="K415">
        <v>0</v>
      </c>
      <c r="L415">
        <v>0</v>
      </c>
      <c r="M415" t="s">
        <v>11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 t="s">
        <v>11</v>
      </c>
      <c r="U415">
        <v>1</v>
      </c>
      <c r="V415">
        <v>1</v>
      </c>
      <c r="W415">
        <v>1</v>
      </c>
      <c r="X415">
        <v>0</v>
      </c>
      <c r="Y415">
        <v>0</v>
      </c>
      <c r="Z415">
        <v>0</v>
      </c>
      <c r="AA415" t="s">
        <v>11</v>
      </c>
      <c r="AB415">
        <v>7</v>
      </c>
      <c r="AC415">
        <f t="shared" si="150"/>
        <v>36.277000000000001</v>
      </c>
      <c r="AD415">
        <f t="shared" si="151"/>
        <v>179.495</v>
      </c>
      <c r="AE415">
        <f t="shared" si="152"/>
        <v>40.808</v>
      </c>
      <c r="AF415">
        <f t="shared" si="153"/>
        <v>69.182000000000002</v>
      </c>
      <c r="AG415">
        <f t="shared" si="154"/>
        <v>180.17</v>
      </c>
      <c r="AH415">
        <f t="shared" si="155"/>
        <v>172.92500000000001</v>
      </c>
      <c r="AI415">
        <f t="shared" si="148"/>
        <v>1</v>
      </c>
      <c r="AJ415">
        <f t="shared" si="143"/>
        <v>5.5711858269032561E-3</v>
      </c>
      <c r="AK415">
        <f t="shared" si="144"/>
        <v>2.450499901980004E-2</v>
      </c>
      <c r="AL415">
        <f t="shared" si="145"/>
        <v>0</v>
      </c>
      <c r="AM415">
        <f t="shared" si="149"/>
        <v>0</v>
      </c>
      <c r="AN415">
        <f t="shared" si="149"/>
        <v>0</v>
      </c>
      <c r="BX415">
        <f t="shared" si="146"/>
        <v>1</v>
      </c>
      <c r="BY415">
        <v>179.495</v>
      </c>
      <c r="BZ415">
        <f t="shared" si="147"/>
        <v>5.5711858269032561E-3</v>
      </c>
    </row>
    <row r="416" spans="1:78" x14ac:dyDescent="0.25">
      <c r="A416" t="s">
        <v>420</v>
      </c>
      <c r="B416">
        <v>30.9</v>
      </c>
      <c r="C416">
        <v>7.16</v>
      </c>
      <c r="D416" s="1">
        <v>2.249E-6</v>
      </c>
      <c r="E416">
        <v>240</v>
      </c>
      <c r="G416">
        <v>1</v>
      </c>
      <c r="H416">
        <v>0</v>
      </c>
      <c r="I416">
        <v>1</v>
      </c>
      <c r="J416">
        <v>0</v>
      </c>
      <c r="K416">
        <v>0</v>
      </c>
      <c r="L416">
        <v>0</v>
      </c>
      <c r="M416" t="s">
        <v>11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 t="s">
        <v>11</v>
      </c>
      <c r="U416">
        <v>1</v>
      </c>
      <c r="V416">
        <v>0</v>
      </c>
      <c r="W416">
        <v>1</v>
      </c>
      <c r="X416">
        <v>0</v>
      </c>
      <c r="Y416">
        <v>0</v>
      </c>
      <c r="Z416">
        <v>0</v>
      </c>
      <c r="AA416" t="s">
        <v>11</v>
      </c>
      <c r="AB416">
        <v>8</v>
      </c>
      <c r="AC416">
        <f t="shared" si="150"/>
        <v>36.007000000000005</v>
      </c>
      <c r="AD416">
        <f t="shared" si="151"/>
        <v>178.03</v>
      </c>
      <c r="AE416">
        <f t="shared" si="152"/>
        <v>40.482999999999997</v>
      </c>
      <c r="AF416">
        <f t="shared" si="153"/>
        <v>69.076999999999998</v>
      </c>
      <c r="AG416">
        <f t="shared" si="154"/>
        <v>179.17</v>
      </c>
      <c r="AH416">
        <f t="shared" si="155"/>
        <v>171.95</v>
      </c>
      <c r="AI416">
        <f t="shared" si="148"/>
        <v>1</v>
      </c>
      <c r="AJ416">
        <f t="shared" si="143"/>
        <v>0</v>
      </c>
      <c r="AK416">
        <f t="shared" si="144"/>
        <v>2.4701726650692885E-2</v>
      </c>
      <c r="AL416">
        <f t="shared" si="145"/>
        <v>0</v>
      </c>
      <c r="AM416">
        <f t="shared" si="149"/>
        <v>0</v>
      </c>
      <c r="AN416">
        <f t="shared" si="149"/>
        <v>0</v>
      </c>
      <c r="BX416">
        <f t="shared" si="146"/>
        <v>0</v>
      </c>
      <c r="BY416">
        <v>178.03</v>
      </c>
      <c r="BZ416">
        <f t="shared" si="147"/>
        <v>0</v>
      </c>
    </row>
    <row r="417" spans="1:78" x14ac:dyDescent="0.25">
      <c r="A417" t="s">
        <v>421</v>
      </c>
      <c r="B417">
        <v>30.9</v>
      </c>
      <c r="C417">
        <v>7.1795</v>
      </c>
      <c r="D417" s="1">
        <v>3.1559999999999999E-6</v>
      </c>
      <c r="E417">
        <v>240</v>
      </c>
      <c r="G417">
        <v>0</v>
      </c>
      <c r="H417">
        <v>3</v>
      </c>
      <c r="I417">
        <v>0</v>
      </c>
      <c r="J417">
        <v>0</v>
      </c>
      <c r="K417">
        <v>0</v>
      </c>
      <c r="L417">
        <v>1</v>
      </c>
      <c r="M417" t="s">
        <v>11</v>
      </c>
      <c r="N417">
        <v>0</v>
      </c>
      <c r="O417">
        <v>1</v>
      </c>
      <c r="P417">
        <v>0</v>
      </c>
      <c r="Q417">
        <v>0</v>
      </c>
      <c r="R417">
        <v>0</v>
      </c>
      <c r="S417">
        <v>0</v>
      </c>
      <c r="T417" t="s">
        <v>11</v>
      </c>
      <c r="U417">
        <v>0</v>
      </c>
      <c r="V417">
        <v>4</v>
      </c>
      <c r="W417">
        <v>0</v>
      </c>
      <c r="X417">
        <v>0</v>
      </c>
      <c r="Y417">
        <v>0</v>
      </c>
      <c r="Z417">
        <v>1</v>
      </c>
      <c r="AA417" t="s">
        <v>11</v>
      </c>
      <c r="AB417">
        <v>9</v>
      </c>
      <c r="AC417">
        <f t="shared" si="150"/>
        <v>35.737000000000002</v>
      </c>
      <c r="AD417">
        <f t="shared" si="151"/>
        <v>176.565</v>
      </c>
      <c r="AE417">
        <f t="shared" si="152"/>
        <v>40.158000000000001</v>
      </c>
      <c r="AF417">
        <f t="shared" si="153"/>
        <v>68.972000000000008</v>
      </c>
      <c r="AG417">
        <f t="shared" si="154"/>
        <v>178.17</v>
      </c>
      <c r="AH417">
        <f t="shared" si="155"/>
        <v>170.97499999999999</v>
      </c>
      <c r="AI417">
        <f t="shared" si="148"/>
        <v>0</v>
      </c>
      <c r="AJ417">
        <f t="shared" si="143"/>
        <v>2.2654546484297568E-2</v>
      </c>
      <c r="AK417">
        <f t="shared" si="144"/>
        <v>0</v>
      </c>
      <c r="AL417">
        <f t="shared" si="145"/>
        <v>0</v>
      </c>
      <c r="AM417">
        <f t="shared" si="149"/>
        <v>0</v>
      </c>
      <c r="AN417">
        <f t="shared" si="149"/>
        <v>1</v>
      </c>
      <c r="BX417">
        <f t="shared" si="146"/>
        <v>2.6666666666666665</v>
      </c>
      <c r="BY417">
        <v>176.565</v>
      </c>
      <c r="BZ417">
        <f t="shared" si="147"/>
        <v>1.5103030989531712E-2</v>
      </c>
    </row>
    <row r="418" spans="1:78" x14ac:dyDescent="0.25">
      <c r="A418" t="s">
        <v>422</v>
      </c>
      <c r="B418">
        <v>30.9</v>
      </c>
      <c r="C418">
        <v>7.2020999999999997</v>
      </c>
      <c r="D418" s="1">
        <v>2.385E-6</v>
      </c>
      <c r="E418">
        <v>240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 t="s">
        <v>11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 t="s">
        <v>11</v>
      </c>
      <c r="U418">
        <v>1</v>
      </c>
      <c r="V418">
        <v>0</v>
      </c>
      <c r="W418">
        <v>0</v>
      </c>
      <c r="X418">
        <v>0</v>
      </c>
      <c r="Y418">
        <v>0</v>
      </c>
      <c r="Z418">
        <v>0</v>
      </c>
      <c r="AA418" t="s">
        <v>11</v>
      </c>
      <c r="AB418">
        <v>10</v>
      </c>
      <c r="AC418">
        <f t="shared" si="150"/>
        <v>35.466999999999999</v>
      </c>
      <c r="AD418">
        <f t="shared" si="151"/>
        <v>175.1</v>
      </c>
      <c r="AE418">
        <f t="shared" si="152"/>
        <v>39.832999999999998</v>
      </c>
      <c r="AF418">
        <f t="shared" si="153"/>
        <v>68.867000000000004</v>
      </c>
      <c r="AG418">
        <f t="shared" si="154"/>
        <v>177.17</v>
      </c>
      <c r="AH418">
        <f t="shared" si="155"/>
        <v>170</v>
      </c>
      <c r="AI418">
        <f t="shared" si="148"/>
        <v>1</v>
      </c>
      <c r="AJ418">
        <f t="shared" si="143"/>
        <v>0</v>
      </c>
      <c r="AK418">
        <f t="shared" si="144"/>
        <v>0</v>
      </c>
      <c r="AL418">
        <f t="shared" si="145"/>
        <v>0</v>
      </c>
      <c r="AM418">
        <f t="shared" si="149"/>
        <v>0</v>
      </c>
      <c r="AN418">
        <f t="shared" si="149"/>
        <v>0</v>
      </c>
      <c r="BX418">
        <f t="shared" si="146"/>
        <v>0</v>
      </c>
      <c r="BY418">
        <v>175.1</v>
      </c>
      <c r="BZ418">
        <f t="shared" si="147"/>
        <v>0</v>
      </c>
    </row>
    <row r="419" spans="1:78" x14ac:dyDescent="0.25">
      <c r="A419" t="s">
        <v>423</v>
      </c>
      <c r="B419">
        <v>30.9</v>
      </c>
      <c r="C419">
        <v>7.2206999999999999</v>
      </c>
      <c r="D419" s="1">
        <v>3.163E-6</v>
      </c>
      <c r="E419">
        <v>240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 t="s">
        <v>11</v>
      </c>
      <c r="N419">
        <v>0</v>
      </c>
      <c r="O419">
        <v>0</v>
      </c>
      <c r="P419">
        <v>0</v>
      </c>
      <c r="Q419">
        <v>0</v>
      </c>
      <c r="R419">
        <v>1</v>
      </c>
      <c r="S419">
        <v>0</v>
      </c>
      <c r="T419" t="s">
        <v>11</v>
      </c>
      <c r="U419">
        <v>0</v>
      </c>
      <c r="V419">
        <v>1</v>
      </c>
      <c r="W419">
        <v>0</v>
      </c>
      <c r="X419">
        <v>1</v>
      </c>
      <c r="Y419">
        <v>1</v>
      </c>
      <c r="Z419">
        <v>0</v>
      </c>
      <c r="AA419" t="s">
        <v>11</v>
      </c>
      <c r="AB419">
        <v>11</v>
      </c>
      <c r="AC419">
        <f t="shared" si="150"/>
        <v>35.197000000000003</v>
      </c>
      <c r="AD419">
        <f t="shared" si="151"/>
        <v>173.63499999999999</v>
      </c>
      <c r="AE419">
        <f t="shared" si="152"/>
        <v>39.507999999999996</v>
      </c>
      <c r="AF419">
        <f t="shared" si="153"/>
        <v>68.762</v>
      </c>
      <c r="AG419">
        <f t="shared" si="154"/>
        <v>176.17</v>
      </c>
      <c r="AH419">
        <f t="shared" si="155"/>
        <v>169.02500000000001</v>
      </c>
      <c r="AI419">
        <f t="shared" si="148"/>
        <v>0</v>
      </c>
      <c r="AJ419">
        <f t="shared" si="143"/>
        <v>5.7592075330434537E-3</v>
      </c>
      <c r="AK419">
        <f t="shared" si="144"/>
        <v>0</v>
      </c>
      <c r="AL419">
        <f t="shared" si="145"/>
        <v>1.4542916145545504E-2</v>
      </c>
      <c r="AM419">
        <f t="shared" si="149"/>
        <v>1</v>
      </c>
      <c r="AN419">
        <f t="shared" si="149"/>
        <v>0</v>
      </c>
      <c r="BX419">
        <f t="shared" si="146"/>
        <v>0</v>
      </c>
      <c r="BY419">
        <v>173.63499999999999</v>
      </c>
      <c r="BZ419">
        <f t="shared" si="147"/>
        <v>0</v>
      </c>
    </row>
    <row r="420" spans="1:78" x14ac:dyDescent="0.25">
      <c r="A420" t="s">
        <v>424</v>
      </c>
      <c r="B420">
        <v>30.9</v>
      </c>
      <c r="C420">
        <v>7.2393999999999998</v>
      </c>
      <c r="D420" s="1">
        <v>3.174E-6</v>
      </c>
      <c r="E420">
        <v>240</v>
      </c>
      <c r="G420">
        <v>2</v>
      </c>
      <c r="H420">
        <v>1</v>
      </c>
      <c r="I420">
        <v>0</v>
      </c>
      <c r="J420">
        <v>0</v>
      </c>
      <c r="K420">
        <v>0</v>
      </c>
      <c r="L420">
        <v>0</v>
      </c>
      <c r="M420" t="s">
        <v>11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 t="s">
        <v>11</v>
      </c>
      <c r="U420">
        <v>2</v>
      </c>
      <c r="V420">
        <v>1</v>
      </c>
      <c r="W420">
        <v>0</v>
      </c>
      <c r="X420">
        <v>0</v>
      </c>
      <c r="Y420">
        <v>0</v>
      </c>
      <c r="Z420">
        <v>0</v>
      </c>
      <c r="AA420" t="s">
        <v>11</v>
      </c>
      <c r="AB420">
        <v>12</v>
      </c>
      <c r="AC420">
        <f t="shared" si="150"/>
        <v>34.927</v>
      </c>
      <c r="AD420">
        <f t="shared" si="151"/>
        <v>172.17</v>
      </c>
      <c r="AE420">
        <f t="shared" si="152"/>
        <v>39.183</v>
      </c>
      <c r="AF420">
        <f t="shared" si="153"/>
        <v>68.656999999999996</v>
      </c>
      <c r="AG420">
        <f t="shared" si="154"/>
        <v>175.17</v>
      </c>
      <c r="AH420">
        <f t="shared" si="155"/>
        <v>168.05</v>
      </c>
      <c r="AI420">
        <f t="shared" si="148"/>
        <v>2</v>
      </c>
      <c r="AJ420">
        <f t="shared" si="143"/>
        <v>5.8082128129174661E-3</v>
      </c>
      <c r="AK420">
        <f t="shared" si="144"/>
        <v>0</v>
      </c>
      <c r="AL420">
        <f t="shared" si="145"/>
        <v>0</v>
      </c>
      <c r="AM420">
        <f t="shared" si="149"/>
        <v>0</v>
      </c>
      <c r="AN420">
        <f t="shared" si="149"/>
        <v>0</v>
      </c>
      <c r="BX420">
        <f t="shared" si="146"/>
        <v>1</v>
      </c>
      <c r="BY420">
        <v>172.17</v>
      </c>
      <c r="BZ420">
        <f t="shared" si="147"/>
        <v>5.8082128129174661E-3</v>
      </c>
    </row>
    <row r="421" spans="1:78" x14ac:dyDescent="0.25">
      <c r="A421" t="s">
        <v>425</v>
      </c>
      <c r="B421">
        <v>30.9</v>
      </c>
      <c r="C421">
        <v>7.2575000000000003</v>
      </c>
      <c r="D421" s="1">
        <v>3.162E-6</v>
      </c>
      <c r="E421">
        <v>240</v>
      </c>
      <c r="G421">
        <v>0</v>
      </c>
      <c r="H421">
        <v>0</v>
      </c>
      <c r="I421">
        <v>0</v>
      </c>
      <c r="J421">
        <v>0</v>
      </c>
      <c r="K421">
        <v>1</v>
      </c>
      <c r="L421">
        <v>0</v>
      </c>
      <c r="M421" t="s">
        <v>11</v>
      </c>
      <c r="N421">
        <v>0</v>
      </c>
      <c r="O421">
        <v>2</v>
      </c>
      <c r="P421">
        <v>0</v>
      </c>
      <c r="Q421">
        <v>0</v>
      </c>
      <c r="R421">
        <v>0</v>
      </c>
      <c r="S421">
        <v>0</v>
      </c>
      <c r="T421" t="s">
        <v>11</v>
      </c>
      <c r="U421">
        <v>0</v>
      </c>
      <c r="V421">
        <v>2</v>
      </c>
      <c r="W421">
        <v>0</v>
      </c>
      <c r="X421">
        <v>0</v>
      </c>
      <c r="Y421">
        <v>1</v>
      </c>
      <c r="Z421">
        <v>1</v>
      </c>
      <c r="AA421" t="s">
        <v>11</v>
      </c>
      <c r="AB421">
        <v>13</v>
      </c>
      <c r="AC421">
        <f t="shared" si="150"/>
        <v>34.657000000000004</v>
      </c>
      <c r="AD421">
        <f t="shared" si="151"/>
        <v>170.70499999999998</v>
      </c>
      <c r="AE421">
        <f t="shared" si="152"/>
        <v>38.857999999999997</v>
      </c>
      <c r="AF421">
        <f t="shared" si="153"/>
        <v>68.552000000000007</v>
      </c>
      <c r="AG421">
        <f t="shared" si="154"/>
        <v>174.17</v>
      </c>
      <c r="AH421">
        <f t="shared" si="155"/>
        <v>167.07499999999999</v>
      </c>
      <c r="AI421">
        <f t="shared" si="148"/>
        <v>0</v>
      </c>
      <c r="AJ421">
        <f t="shared" si="143"/>
        <v>1.1716118449957531E-2</v>
      </c>
      <c r="AK421">
        <f t="shared" si="144"/>
        <v>0</v>
      </c>
      <c r="AL421">
        <f t="shared" si="145"/>
        <v>0</v>
      </c>
      <c r="AM421">
        <f t="shared" si="149"/>
        <v>1</v>
      </c>
      <c r="AN421">
        <f t="shared" si="149"/>
        <v>1</v>
      </c>
      <c r="BX421">
        <f t="shared" si="146"/>
        <v>-0.66666666666666663</v>
      </c>
      <c r="BY421">
        <v>170.70499999999998</v>
      </c>
      <c r="BZ421">
        <f t="shared" si="147"/>
        <v>-3.9053728166525098E-3</v>
      </c>
    </row>
    <row r="422" spans="1:78" x14ac:dyDescent="0.25">
      <c r="A422" t="s">
        <v>426</v>
      </c>
      <c r="B422">
        <v>30.9</v>
      </c>
      <c r="C422">
        <v>7.2784000000000004</v>
      </c>
      <c r="D422" s="1">
        <v>3.05E-6</v>
      </c>
      <c r="E422">
        <v>240</v>
      </c>
      <c r="G422">
        <v>1</v>
      </c>
      <c r="H422">
        <v>2</v>
      </c>
      <c r="I422">
        <v>0</v>
      </c>
      <c r="J422">
        <v>0</v>
      </c>
      <c r="K422">
        <v>0</v>
      </c>
      <c r="L422">
        <v>0</v>
      </c>
      <c r="M422" t="s">
        <v>11</v>
      </c>
      <c r="N422">
        <v>0</v>
      </c>
      <c r="O422">
        <v>1</v>
      </c>
      <c r="P422">
        <v>0</v>
      </c>
      <c r="Q422">
        <v>0</v>
      </c>
      <c r="R422">
        <v>0</v>
      </c>
      <c r="S422">
        <v>0</v>
      </c>
      <c r="T422" t="s">
        <v>11</v>
      </c>
      <c r="U422">
        <v>1</v>
      </c>
      <c r="V422">
        <v>4</v>
      </c>
      <c r="W422">
        <v>0</v>
      </c>
      <c r="X422">
        <v>0</v>
      </c>
      <c r="Y422">
        <v>0</v>
      </c>
      <c r="Z422">
        <v>1</v>
      </c>
      <c r="AA422" t="s">
        <v>11</v>
      </c>
      <c r="AB422">
        <v>14</v>
      </c>
      <c r="AC422">
        <f t="shared" si="150"/>
        <v>34.387</v>
      </c>
      <c r="AD422">
        <f t="shared" si="151"/>
        <v>169.24</v>
      </c>
      <c r="AE422">
        <f t="shared" si="152"/>
        <v>38.533000000000001</v>
      </c>
      <c r="AF422">
        <f t="shared" si="153"/>
        <v>68.447000000000003</v>
      </c>
      <c r="AG422">
        <f t="shared" si="154"/>
        <v>173.17</v>
      </c>
      <c r="AH422">
        <f t="shared" si="155"/>
        <v>166.1</v>
      </c>
      <c r="AI422">
        <f t="shared" si="148"/>
        <v>1</v>
      </c>
      <c r="AJ422">
        <f t="shared" si="143"/>
        <v>2.3635074450484517E-2</v>
      </c>
      <c r="AK422">
        <f t="shared" si="144"/>
        <v>0</v>
      </c>
      <c r="AL422">
        <f t="shared" si="145"/>
        <v>0</v>
      </c>
      <c r="AM422">
        <f t="shared" si="149"/>
        <v>0</v>
      </c>
      <c r="AN422">
        <f t="shared" si="149"/>
        <v>1</v>
      </c>
      <c r="BX422">
        <f t="shared" si="146"/>
        <v>1.6666666666666667</v>
      </c>
      <c r="BY422">
        <v>169.24</v>
      </c>
      <c r="BZ422">
        <f t="shared" si="147"/>
        <v>9.8479476877018825E-3</v>
      </c>
    </row>
    <row r="423" spans="1:78" x14ac:dyDescent="0.25">
      <c r="A423" t="s">
        <v>427</v>
      </c>
      <c r="B423">
        <v>30.9</v>
      </c>
      <c r="C423">
        <v>7.2988</v>
      </c>
      <c r="D423" s="1">
        <v>2.2390000000000001E-6</v>
      </c>
      <c r="E423">
        <v>240</v>
      </c>
      <c r="G423">
        <v>0</v>
      </c>
      <c r="H423">
        <v>2</v>
      </c>
      <c r="I423">
        <v>0</v>
      </c>
      <c r="J423">
        <v>0</v>
      </c>
      <c r="K423">
        <v>0</v>
      </c>
      <c r="L423">
        <v>0</v>
      </c>
      <c r="M423" t="s">
        <v>11</v>
      </c>
      <c r="N423">
        <v>0</v>
      </c>
      <c r="O423">
        <v>1</v>
      </c>
      <c r="P423">
        <v>0</v>
      </c>
      <c r="Q423">
        <v>0</v>
      </c>
      <c r="R423">
        <v>0</v>
      </c>
      <c r="S423">
        <v>0</v>
      </c>
      <c r="T423" t="s">
        <v>11</v>
      </c>
      <c r="U423">
        <v>0</v>
      </c>
      <c r="V423">
        <v>5</v>
      </c>
      <c r="W423">
        <v>0</v>
      </c>
      <c r="X423">
        <v>0</v>
      </c>
      <c r="Y423">
        <v>1</v>
      </c>
      <c r="Z423">
        <v>1</v>
      </c>
      <c r="AA423" t="s">
        <v>11</v>
      </c>
      <c r="AB423">
        <v>15</v>
      </c>
      <c r="AC423">
        <f t="shared" si="150"/>
        <v>34.117000000000004</v>
      </c>
      <c r="AD423">
        <f t="shared" si="151"/>
        <v>167.77500000000001</v>
      </c>
      <c r="AE423">
        <f t="shared" si="152"/>
        <v>38.207999999999998</v>
      </c>
      <c r="AF423">
        <f t="shared" si="153"/>
        <v>68.341999999999999</v>
      </c>
      <c r="AG423">
        <f t="shared" si="154"/>
        <v>172.17</v>
      </c>
      <c r="AH423">
        <f t="shared" si="155"/>
        <v>165.125</v>
      </c>
      <c r="AI423">
        <f t="shared" si="148"/>
        <v>0</v>
      </c>
      <c r="AJ423">
        <f t="shared" si="143"/>
        <v>2.9801817910892564E-2</v>
      </c>
      <c r="AK423">
        <f t="shared" si="144"/>
        <v>0</v>
      </c>
      <c r="AL423">
        <f t="shared" si="145"/>
        <v>0</v>
      </c>
      <c r="AM423">
        <f t="shared" si="149"/>
        <v>1</v>
      </c>
      <c r="AN423">
        <f t="shared" si="149"/>
        <v>1</v>
      </c>
      <c r="BX423">
        <f t="shared" si="146"/>
        <v>1.6666666666666667</v>
      </c>
      <c r="BY423">
        <v>167.77500000000001</v>
      </c>
      <c r="BZ423">
        <f t="shared" si="147"/>
        <v>9.9339393036308541E-3</v>
      </c>
    </row>
    <row r="424" spans="1:78" x14ac:dyDescent="0.25">
      <c r="A424" t="s">
        <v>428</v>
      </c>
      <c r="B424">
        <v>30.9</v>
      </c>
      <c r="C424">
        <v>7.32</v>
      </c>
      <c r="D424" s="1">
        <v>3.1520000000000001E-6</v>
      </c>
      <c r="E424">
        <v>240</v>
      </c>
      <c r="G424">
        <v>1</v>
      </c>
      <c r="H424">
        <v>1</v>
      </c>
      <c r="I424">
        <v>0</v>
      </c>
      <c r="J424">
        <v>0</v>
      </c>
      <c r="K424">
        <v>0</v>
      </c>
      <c r="L424">
        <v>0</v>
      </c>
      <c r="M424" t="s">
        <v>11</v>
      </c>
      <c r="N424">
        <v>2</v>
      </c>
      <c r="O424">
        <v>0</v>
      </c>
      <c r="P424">
        <v>0</v>
      </c>
      <c r="Q424">
        <v>0</v>
      </c>
      <c r="R424">
        <v>0</v>
      </c>
      <c r="S424">
        <v>0</v>
      </c>
      <c r="T424" t="s">
        <v>11</v>
      </c>
      <c r="U424">
        <v>4</v>
      </c>
      <c r="V424">
        <v>5</v>
      </c>
      <c r="W424">
        <v>0</v>
      </c>
      <c r="X424">
        <v>0</v>
      </c>
      <c r="Y424">
        <v>1</v>
      </c>
      <c r="Z424">
        <v>0</v>
      </c>
      <c r="AA424" t="s">
        <v>11</v>
      </c>
      <c r="AB424">
        <v>16</v>
      </c>
      <c r="AC424">
        <f t="shared" si="150"/>
        <v>33.847000000000001</v>
      </c>
      <c r="AD424">
        <f t="shared" si="151"/>
        <v>166.31</v>
      </c>
      <c r="AE424">
        <f t="shared" si="152"/>
        <v>37.882999999999996</v>
      </c>
      <c r="AF424">
        <f t="shared" si="153"/>
        <v>68.236999999999995</v>
      </c>
      <c r="AG424">
        <f t="shared" si="154"/>
        <v>171.17</v>
      </c>
      <c r="AH424">
        <f t="shared" si="155"/>
        <v>164.15</v>
      </c>
      <c r="AI424">
        <f t="shared" si="148"/>
        <v>4</v>
      </c>
      <c r="AJ424">
        <f t="shared" si="143"/>
        <v>3.006433768264085E-2</v>
      </c>
      <c r="AK424">
        <f t="shared" si="144"/>
        <v>0</v>
      </c>
      <c r="AL424">
        <f t="shared" si="145"/>
        <v>0</v>
      </c>
      <c r="AM424">
        <f t="shared" si="149"/>
        <v>1</v>
      </c>
      <c r="AN424">
        <f t="shared" si="149"/>
        <v>0</v>
      </c>
      <c r="BX424">
        <f t="shared" si="146"/>
        <v>1</v>
      </c>
      <c r="BY424">
        <v>166.31</v>
      </c>
      <c r="BZ424">
        <f t="shared" si="147"/>
        <v>6.0128675365281698E-3</v>
      </c>
    </row>
    <row r="425" spans="1:78" x14ac:dyDescent="0.25">
      <c r="A425" t="s">
        <v>429</v>
      </c>
      <c r="B425">
        <v>30.9</v>
      </c>
      <c r="C425">
        <v>7.3387000000000002</v>
      </c>
      <c r="D425" s="1">
        <v>3.1609999999999999E-6</v>
      </c>
      <c r="E425">
        <v>240</v>
      </c>
      <c r="G425">
        <v>0</v>
      </c>
      <c r="H425">
        <v>0</v>
      </c>
      <c r="I425">
        <v>1</v>
      </c>
      <c r="J425">
        <v>0</v>
      </c>
      <c r="K425">
        <v>1</v>
      </c>
      <c r="L425">
        <v>1</v>
      </c>
      <c r="M425" t="s">
        <v>11</v>
      </c>
      <c r="N425">
        <v>1</v>
      </c>
      <c r="O425">
        <v>3</v>
      </c>
      <c r="P425">
        <v>1</v>
      </c>
      <c r="Q425">
        <v>0</v>
      </c>
      <c r="R425">
        <v>1</v>
      </c>
      <c r="S425">
        <v>0</v>
      </c>
      <c r="T425" t="s">
        <v>11</v>
      </c>
      <c r="U425">
        <v>2</v>
      </c>
      <c r="V425">
        <v>3.5</v>
      </c>
      <c r="W425">
        <v>2</v>
      </c>
      <c r="X425">
        <v>0</v>
      </c>
      <c r="Y425">
        <v>3</v>
      </c>
      <c r="Z425">
        <v>1</v>
      </c>
      <c r="AA425" t="s">
        <v>11</v>
      </c>
      <c r="AB425">
        <v>17</v>
      </c>
      <c r="AC425">
        <f t="shared" si="150"/>
        <v>33.576999999999998</v>
      </c>
      <c r="AD425">
        <f t="shared" si="151"/>
        <v>164.845</v>
      </c>
      <c r="AE425">
        <f t="shared" si="152"/>
        <v>37.558</v>
      </c>
      <c r="AF425">
        <f t="shared" si="153"/>
        <v>68.132000000000005</v>
      </c>
      <c r="AG425">
        <f t="shared" si="154"/>
        <v>170.17</v>
      </c>
      <c r="AH425">
        <f t="shared" si="155"/>
        <v>163.17500000000001</v>
      </c>
      <c r="AI425">
        <f t="shared" si="148"/>
        <v>2</v>
      </c>
      <c r="AJ425">
        <f t="shared" si="143"/>
        <v>2.1232066486699626E-2</v>
      </c>
      <c r="AK425">
        <f t="shared" si="144"/>
        <v>5.3250971830235902E-2</v>
      </c>
      <c r="AL425">
        <f t="shared" si="145"/>
        <v>0</v>
      </c>
      <c r="AM425">
        <f t="shared" si="149"/>
        <v>3</v>
      </c>
      <c r="AN425">
        <f t="shared" si="149"/>
        <v>1</v>
      </c>
      <c r="BX425">
        <f t="shared" si="146"/>
        <v>-1</v>
      </c>
      <c r="BY425">
        <v>164.845</v>
      </c>
      <c r="BZ425">
        <f t="shared" si="147"/>
        <v>-6.0663047104856076E-3</v>
      </c>
    </row>
    <row r="426" spans="1:78" x14ac:dyDescent="0.25">
      <c r="A426" t="s">
        <v>430</v>
      </c>
      <c r="B426">
        <v>30.9</v>
      </c>
      <c r="C426">
        <v>7.3597000000000001</v>
      </c>
      <c r="D426" s="1">
        <v>2.7180000000000001E-6</v>
      </c>
      <c r="E426">
        <v>240</v>
      </c>
      <c r="G426">
        <v>1</v>
      </c>
      <c r="H426">
        <v>0</v>
      </c>
      <c r="I426">
        <v>0</v>
      </c>
      <c r="J426">
        <v>1</v>
      </c>
      <c r="K426">
        <v>0</v>
      </c>
      <c r="L426">
        <v>0</v>
      </c>
      <c r="M426" t="s">
        <v>11</v>
      </c>
      <c r="N426">
        <v>0</v>
      </c>
      <c r="O426">
        <v>1</v>
      </c>
      <c r="P426">
        <v>1</v>
      </c>
      <c r="Q426">
        <v>0</v>
      </c>
      <c r="R426">
        <v>0</v>
      </c>
      <c r="S426">
        <v>0</v>
      </c>
      <c r="T426" t="s">
        <v>11</v>
      </c>
      <c r="U426">
        <v>1</v>
      </c>
      <c r="V426">
        <v>7</v>
      </c>
      <c r="W426">
        <v>1</v>
      </c>
      <c r="X426">
        <v>1</v>
      </c>
      <c r="Y426">
        <v>0</v>
      </c>
      <c r="Z426">
        <v>0</v>
      </c>
      <c r="AA426" t="s">
        <v>11</v>
      </c>
      <c r="AB426">
        <v>18</v>
      </c>
      <c r="AC426">
        <f t="shared" si="150"/>
        <v>33.307000000000002</v>
      </c>
      <c r="AD426">
        <f t="shared" si="151"/>
        <v>163.38</v>
      </c>
      <c r="AE426">
        <f t="shared" si="152"/>
        <v>37.232999999999997</v>
      </c>
      <c r="AF426">
        <f t="shared" si="153"/>
        <v>68.027000000000001</v>
      </c>
      <c r="AG426">
        <f t="shared" si="154"/>
        <v>169.17</v>
      </c>
      <c r="AH426">
        <f t="shared" si="155"/>
        <v>162.19999999999999</v>
      </c>
      <c r="AI426">
        <f t="shared" si="148"/>
        <v>1</v>
      </c>
      <c r="AJ426">
        <f t="shared" si="143"/>
        <v>4.2844901456726647E-2</v>
      </c>
      <c r="AK426">
        <f t="shared" si="144"/>
        <v>2.6857894878199447E-2</v>
      </c>
      <c r="AL426">
        <f t="shared" si="145"/>
        <v>1.4700045570141268E-2</v>
      </c>
      <c r="AM426">
        <f t="shared" si="149"/>
        <v>0</v>
      </c>
      <c r="AN426">
        <f t="shared" si="149"/>
        <v>0</v>
      </c>
      <c r="BX426">
        <f t="shared" si="146"/>
        <v>-0.33333333333333331</v>
      </c>
      <c r="BY426">
        <v>163.38</v>
      </c>
      <c r="BZ426">
        <f t="shared" si="147"/>
        <v>-2.0402334027012688E-3</v>
      </c>
    </row>
    <row r="427" spans="1:78" x14ac:dyDescent="0.25">
      <c r="A427" t="s">
        <v>431</v>
      </c>
      <c r="B427">
        <v>30.9</v>
      </c>
      <c r="C427">
        <v>7.3807999999999998</v>
      </c>
      <c r="D427" s="1">
        <v>3.151E-6</v>
      </c>
      <c r="E427">
        <v>240</v>
      </c>
      <c r="G427">
        <v>0</v>
      </c>
      <c r="H427">
        <v>2</v>
      </c>
      <c r="I427">
        <v>0</v>
      </c>
      <c r="J427">
        <v>0</v>
      </c>
      <c r="K427">
        <v>1</v>
      </c>
      <c r="L427">
        <v>0</v>
      </c>
      <c r="M427" t="s">
        <v>11</v>
      </c>
      <c r="N427">
        <v>0</v>
      </c>
      <c r="O427">
        <v>1</v>
      </c>
      <c r="P427">
        <v>0</v>
      </c>
      <c r="Q427">
        <v>0</v>
      </c>
      <c r="R427">
        <v>0</v>
      </c>
      <c r="S427">
        <v>0</v>
      </c>
      <c r="T427" t="s">
        <v>11</v>
      </c>
      <c r="U427">
        <v>0</v>
      </c>
      <c r="V427">
        <v>4</v>
      </c>
      <c r="W427">
        <v>1</v>
      </c>
      <c r="X427">
        <v>0</v>
      </c>
      <c r="Y427">
        <v>2</v>
      </c>
      <c r="Z427">
        <v>0</v>
      </c>
      <c r="AA427" t="s">
        <v>11</v>
      </c>
      <c r="AB427">
        <v>19</v>
      </c>
      <c r="AC427">
        <f t="shared" si="150"/>
        <v>33.036999999999999</v>
      </c>
      <c r="AD427">
        <f t="shared" si="151"/>
        <v>161.91499999999999</v>
      </c>
      <c r="AE427">
        <f t="shared" si="152"/>
        <v>36.908000000000001</v>
      </c>
      <c r="AF427">
        <f t="shared" si="153"/>
        <v>67.921999999999997</v>
      </c>
      <c r="AG427">
        <f t="shared" si="154"/>
        <v>168.17</v>
      </c>
      <c r="AH427">
        <f t="shared" si="155"/>
        <v>161.22499999999999</v>
      </c>
      <c r="AI427">
        <f t="shared" si="148"/>
        <v>0</v>
      </c>
      <c r="AJ427">
        <f t="shared" si="143"/>
        <v>2.4704320167989378E-2</v>
      </c>
      <c r="AK427">
        <f t="shared" si="144"/>
        <v>2.7094396878725478E-2</v>
      </c>
      <c r="AL427">
        <f t="shared" si="145"/>
        <v>0</v>
      </c>
      <c r="AM427">
        <f t="shared" si="149"/>
        <v>2</v>
      </c>
      <c r="AN427">
        <f t="shared" si="149"/>
        <v>0</v>
      </c>
      <c r="BX427">
        <f t="shared" si="146"/>
        <v>1.6666666666666667</v>
      </c>
      <c r="BY427">
        <v>161.91499999999999</v>
      </c>
      <c r="BZ427">
        <f t="shared" si="147"/>
        <v>1.0293466736662241E-2</v>
      </c>
    </row>
    <row r="428" spans="1:78" x14ac:dyDescent="0.25">
      <c r="A428" t="s">
        <v>432</v>
      </c>
      <c r="B428">
        <v>30.9</v>
      </c>
      <c r="C428">
        <v>7.4001999999999999</v>
      </c>
      <c r="D428" s="1">
        <v>3.1410000000000001E-6</v>
      </c>
      <c r="E428">
        <v>240</v>
      </c>
      <c r="G428">
        <v>1</v>
      </c>
      <c r="H428">
        <v>0</v>
      </c>
      <c r="I428">
        <v>0</v>
      </c>
      <c r="J428">
        <v>0</v>
      </c>
      <c r="K428">
        <v>1</v>
      </c>
      <c r="L428">
        <v>0</v>
      </c>
      <c r="M428" t="s">
        <v>11</v>
      </c>
      <c r="N428">
        <v>1</v>
      </c>
      <c r="O428">
        <v>2</v>
      </c>
      <c r="P428">
        <v>0</v>
      </c>
      <c r="Q428">
        <v>0</v>
      </c>
      <c r="R428">
        <v>0</v>
      </c>
      <c r="S428">
        <v>0</v>
      </c>
      <c r="T428" t="s">
        <v>11</v>
      </c>
      <c r="U428">
        <v>2</v>
      </c>
      <c r="V428">
        <v>7</v>
      </c>
      <c r="W428">
        <v>0</v>
      </c>
      <c r="X428">
        <v>0</v>
      </c>
      <c r="Y428">
        <v>1</v>
      </c>
      <c r="Z428">
        <v>1</v>
      </c>
      <c r="AA428" t="s">
        <v>11</v>
      </c>
      <c r="AB428">
        <v>20</v>
      </c>
      <c r="AC428">
        <f t="shared" si="150"/>
        <v>32.767000000000003</v>
      </c>
      <c r="AD428">
        <f t="shared" si="151"/>
        <v>160.44999999999999</v>
      </c>
      <c r="AE428">
        <f t="shared" si="152"/>
        <v>36.582999999999998</v>
      </c>
      <c r="AF428">
        <f t="shared" si="153"/>
        <v>67.817000000000007</v>
      </c>
      <c r="AG428">
        <f t="shared" si="154"/>
        <v>167.17</v>
      </c>
      <c r="AH428">
        <f t="shared" si="155"/>
        <v>160.25</v>
      </c>
      <c r="AI428">
        <f t="shared" si="148"/>
        <v>2</v>
      </c>
      <c r="AJ428">
        <f t="shared" si="143"/>
        <v>4.3627298223745718E-2</v>
      </c>
      <c r="AK428">
        <f t="shared" si="144"/>
        <v>0</v>
      </c>
      <c r="AL428">
        <f t="shared" si="145"/>
        <v>0</v>
      </c>
      <c r="AM428">
        <f t="shared" si="149"/>
        <v>1</v>
      </c>
      <c r="AN428">
        <f t="shared" si="149"/>
        <v>1</v>
      </c>
      <c r="BX428">
        <f t="shared" si="146"/>
        <v>-0.66666666666666663</v>
      </c>
      <c r="BY428">
        <v>160.44999999999999</v>
      </c>
      <c r="BZ428">
        <f t="shared" si="147"/>
        <v>-4.1549807832138774E-3</v>
      </c>
    </row>
    <row r="429" spans="1:78" x14ac:dyDescent="0.25">
      <c r="A429" t="s">
        <v>433</v>
      </c>
      <c r="B429">
        <v>30.9</v>
      </c>
      <c r="C429">
        <v>7.4204999999999997</v>
      </c>
      <c r="D429" s="1">
        <v>3.0709999999999999E-6</v>
      </c>
      <c r="E429">
        <v>240</v>
      </c>
      <c r="G429">
        <v>0</v>
      </c>
      <c r="H429">
        <v>2</v>
      </c>
      <c r="I429">
        <v>0</v>
      </c>
      <c r="J429">
        <v>0</v>
      </c>
      <c r="K429">
        <v>1</v>
      </c>
      <c r="L429">
        <v>0</v>
      </c>
      <c r="M429" t="s">
        <v>11</v>
      </c>
      <c r="N429">
        <v>2</v>
      </c>
      <c r="O429">
        <v>2</v>
      </c>
      <c r="P429">
        <v>0</v>
      </c>
      <c r="Q429">
        <v>0</v>
      </c>
      <c r="R429">
        <v>0</v>
      </c>
      <c r="S429">
        <v>0</v>
      </c>
      <c r="T429" t="s">
        <v>11</v>
      </c>
      <c r="U429">
        <v>2</v>
      </c>
      <c r="V429">
        <v>7</v>
      </c>
      <c r="W429">
        <v>1</v>
      </c>
      <c r="X429">
        <v>1</v>
      </c>
      <c r="Y429">
        <v>2</v>
      </c>
      <c r="Z429">
        <v>1</v>
      </c>
      <c r="AA429" t="s">
        <v>11</v>
      </c>
      <c r="AB429">
        <v>21</v>
      </c>
      <c r="AC429">
        <f t="shared" si="150"/>
        <v>32.497</v>
      </c>
      <c r="AD429">
        <f t="shared" si="151"/>
        <v>158.98500000000001</v>
      </c>
      <c r="AE429">
        <f t="shared" si="152"/>
        <v>36.257999999999996</v>
      </c>
      <c r="AF429">
        <f t="shared" si="153"/>
        <v>67.712000000000003</v>
      </c>
      <c r="AG429">
        <f t="shared" si="154"/>
        <v>166.17</v>
      </c>
      <c r="AH429">
        <f t="shared" si="155"/>
        <v>159.27500000000001</v>
      </c>
      <c r="AI429">
        <f t="shared" si="148"/>
        <v>2</v>
      </c>
      <c r="AJ429">
        <f t="shared" si="143"/>
        <v>4.4029310941283768E-2</v>
      </c>
      <c r="AK429">
        <f t="shared" si="144"/>
        <v>2.758012024932429E-2</v>
      </c>
      <c r="AL429">
        <f t="shared" si="145"/>
        <v>1.4768431001890358E-2</v>
      </c>
      <c r="AM429">
        <f t="shared" si="149"/>
        <v>2</v>
      </c>
      <c r="AN429">
        <f t="shared" si="149"/>
        <v>1</v>
      </c>
      <c r="BX429">
        <f t="shared" si="146"/>
        <v>1.3333333333333335</v>
      </c>
      <c r="BY429">
        <v>158.98500000000001</v>
      </c>
      <c r="BZ429">
        <f t="shared" si="147"/>
        <v>8.3865354173873856E-3</v>
      </c>
    </row>
    <row r="430" spans="1:78" x14ac:dyDescent="0.25">
      <c r="A430" t="s">
        <v>434</v>
      </c>
      <c r="B430">
        <v>30.9</v>
      </c>
      <c r="C430">
        <v>7.44</v>
      </c>
      <c r="D430" s="1">
        <v>2.9100000000000001E-6</v>
      </c>
      <c r="E430">
        <v>240</v>
      </c>
      <c r="G430">
        <v>0</v>
      </c>
      <c r="H430">
        <v>2</v>
      </c>
      <c r="I430">
        <v>0</v>
      </c>
      <c r="J430">
        <v>0</v>
      </c>
      <c r="K430">
        <v>0</v>
      </c>
      <c r="L430">
        <v>0</v>
      </c>
      <c r="M430" t="s">
        <v>11</v>
      </c>
      <c r="N430">
        <v>1</v>
      </c>
      <c r="O430">
        <v>3</v>
      </c>
      <c r="P430">
        <v>1</v>
      </c>
      <c r="Q430">
        <v>1</v>
      </c>
      <c r="R430">
        <v>1</v>
      </c>
      <c r="S430">
        <v>0</v>
      </c>
      <c r="T430" t="s">
        <v>11</v>
      </c>
      <c r="U430">
        <v>2</v>
      </c>
      <c r="V430">
        <v>8</v>
      </c>
      <c r="W430">
        <v>1</v>
      </c>
      <c r="X430">
        <v>2</v>
      </c>
      <c r="Y430">
        <v>1</v>
      </c>
      <c r="Z430">
        <v>1</v>
      </c>
      <c r="AA430" t="s">
        <v>11</v>
      </c>
      <c r="AB430">
        <v>22</v>
      </c>
      <c r="AC430">
        <f t="shared" si="150"/>
        <v>32.227000000000004</v>
      </c>
      <c r="AD430">
        <f t="shared" si="151"/>
        <v>157.51999999999998</v>
      </c>
      <c r="AE430">
        <f t="shared" si="152"/>
        <v>35.933</v>
      </c>
      <c r="AF430">
        <f t="shared" si="153"/>
        <v>67.606999999999999</v>
      </c>
      <c r="AG430">
        <f t="shared" si="154"/>
        <v>165.17</v>
      </c>
      <c r="AH430">
        <f t="shared" si="155"/>
        <v>158.30000000000001</v>
      </c>
      <c r="AI430">
        <f t="shared" si="148"/>
        <v>2</v>
      </c>
      <c r="AJ430">
        <f t="shared" si="143"/>
        <v>5.0787201625190459E-2</v>
      </c>
      <c r="AK430">
        <f t="shared" si="144"/>
        <v>2.7829571702891492E-2</v>
      </c>
      <c r="AL430">
        <f t="shared" si="145"/>
        <v>2.9582735515553123E-2</v>
      </c>
      <c r="AM430">
        <f t="shared" si="149"/>
        <v>1</v>
      </c>
      <c r="AN430">
        <f t="shared" si="149"/>
        <v>1</v>
      </c>
      <c r="BX430">
        <f t="shared" si="146"/>
        <v>1</v>
      </c>
      <c r="BY430">
        <v>157.51999999999998</v>
      </c>
      <c r="BZ430">
        <f t="shared" si="147"/>
        <v>6.3484002031488074E-3</v>
      </c>
    </row>
    <row r="431" spans="1:78" x14ac:dyDescent="0.25">
      <c r="A431" t="s">
        <v>435</v>
      </c>
      <c r="B431">
        <v>30.9</v>
      </c>
      <c r="C431">
        <v>7.4615</v>
      </c>
      <c r="D431" s="1">
        <v>3.1329999999999999E-6</v>
      </c>
      <c r="E431">
        <v>240</v>
      </c>
      <c r="G431">
        <v>1</v>
      </c>
      <c r="H431">
        <v>0</v>
      </c>
      <c r="I431">
        <v>0</v>
      </c>
      <c r="J431">
        <v>0</v>
      </c>
      <c r="K431">
        <v>1</v>
      </c>
      <c r="L431">
        <v>0</v>
      </c>
      <c r="M431" t="s">
        <v>11</v>
      </c>
      <c r="N431">
        <v>1</v>
      </c>
      <c r="O431">
        <v>1</v>
      </c>
      <c r="P431">
        <v>0</v>
      </c>
      <c r="Q431">
        <v>0</v>
      </c>
      <c r="R431">
        <v>0</v>
      </c>
      <c r="S431">
        <v>1</v>
      </c>
      <c r="T431" t="s">
        <v>11</v>
      </c>
      <c r="U431">
        <v>2</v>
      </c>
      <c r="V431">
        <v>2</v>
      </c>
      <c r="W431">
        <v>0</v>
      </c>
      <c r="X431">
        <v>0</v>
      </c>
      <c r="Y431">
        <v>2</v>
      </c>
      <c r="Z431">
        <v>1</v>
      </c>
      <c r="AA431" t="s">
        <v>11</v>
      </c>
      <c r="AB431">
        <v>23</v>
      </c>
      <c r="AC431">
        <f t="shared" si="150"/>
        <v>31.957000000000001</v>
      </c>
      <c r="AD431">
        <f t="shared" si="151"/>
        <v>156.05500000000001</v>
      </c>
      <c r="AE431">
        <f t="shared" si="152"/>
        <v>35.607999999999997</v>
      </c>
      <c r="AF431">
        <f t="shared" si="153"/>
        <v>67.501999999999995</v>
      </c>
      <c r="AG431">
        <f t="shared" si="154"/>
        <v>164.17</v>
      </c>
      <c r="AH431">
        <f t="shared" si="155"/>
        <v>157.32499999999999</v>
      </c>
      <c r="AI431">
        <f t="shared" si="148"/>
        <v>2</v>
      </c>
      <c r="AJ431">
        <f t="shared" si="143"/>
        <v>1.2815994360962481E-2</v>
      </c>
      <c r="AK431">
        <f t="shared" si="144"/>
        <v>0</v>
      </c>
      <c r="AL431">
        <f t="shared" si="145"/>
        <v>0</v>
      </c>
      <c r="AM431">
        <f t="shared" si="149"/>
        <v>2</v>
      </c>
      <c r="AN431">
        <f t="shared" si="149"/>
        <v>1</v>
      </c>
      <c r="BX431">
        <f t="shared" si="146"/>
        <v>-0.33333333333333331</v>
      </c>
      <c r="BY431">
        <v>156.05500000000001</v>
      </c>
      <c r="BZ431">
        <f t="shared" si="147"/>
        <v>-2.1359990601604135E-3</v>
      </c>
    </row>
    <row r="432" spans="1:78" x14ac:dyDescent="0.25">
      <c r="A432" t="s">
        <v>436</v>
      </c>
      <c r="B432">
        <v>30.9</v>
      </c>
      <c r="C432">
        <v>7.4840999999999998</v>
      </c>
      <c r="D432" s="1">
        <v>2.9699999999999999E-6</v>
      </c>
      <c r="E432">
        <v>240</v>
      </c>
      <c r="G432">
        <v>0</v>
      </c>
      <c r="H432">
        <v>0</v>
      </c>
      <c r="I432">
        <v>0</v>
      </c>
      <c r="J432">
        <v>0</v>
      </c>
      <c r="K432">
        <v>1</v>
      </c>
      <c r="L432">
        <v>0</v>
      </c>
      <c r="M432" t="s">
        <v>11</v>
      </c>
      <c r="N432">
        <v>0</v>
      </c>
      <c r="O432">
        <v>2</v>
      </c>
      <c r="P432">
        <v>0</v>
      </c>
      <c r="Q432">
        <v>1</v>
      </c>
      <c r="R432">
        <v>0</v>
      </c>
      <c r="S432">
        <v>2</v>
      </c>
      <c r="T432" t="s">
        <v>11</v>
      </c>
      <c r="U432">
        <v>0</v>
      </c>
      <c r="V432">
        <v>4</v>
      </c>
      <c r="W432">
        <v>0</v>
      </c>
      <c r="X432">
        <v>1</v>
      </c>
      <c r="Y432">
        <v>2</v>
      </c>
      <c r="Z432">
        <v>2</v>
      </c>
      <c r="AA432" t="s">
        <v>11</v>
      </c>
      <c r="AB432">
        <v>24</v>
      </c>
      <c r="AC432">
        <f t="shared" si="150"/>
        <v>31.687000000000001</v>
      </c>
      <c r="AD432">
        <f t="shared" si="151"/>
        <v>154.59</v>
      </c>
      <c r="AE432">
        <f t="shared" si="152"/>
        <v>35.283000000000001</v>
      </c>
      <c r="AF432">
        <f t="shared" si="153"/>
        <v>67.397000000000006</v>
      </c>
      <c r="AG432">
        <f t="shared" si="154"/>
        <v>163.16999999999999</v>
      </c>
      <c r="AH432">
        <f t="shared" si="155"/>
        <v>156.35</v>
      </c>
      <c r="AI432">
        <f t="shared" si="148"/>
        <v>0</v>
      </c>
      <c r="AJ432">
        <f t="shared" si="143"/>
        <v>2.5874894883239536E-2</v>
      </c>
      <c r="AK432">
        <f t="shared" si="144"/>
        <v>0</v>
      </c>
      <c r="AL432">
        <f t="shared" si="145"/>
        <v>1.4837455673101175E-2</v>
      </c>
      <c r="AM432">
        <f t="shared" si="149"/>
        <v>2</v>
      </c>
      <c r="AN432">
        <f t="shared" si="149"/>
        <v>2</v>
      </c>
      <c r="BX432">
        <f t="shared" si="146"/>
        <v>-0.66666666666666663</v>
      </c>
      <c r="BY432">
        <v>154.59</v>
      </c>
      <c r="BZ432">
        <f t="shared" si="147"/>
        <v>-4.3124824805399224E-3</v>
      </c>
    </row>
    <row r="433" spans="1:78" x14ac:dyDescent="0.25">
      <c r="A433" t="s">
        <v>437</v>
      </c>
      <c r="B433">
        <v>30.9</v>
      </c>
      <c r="C433">
        <v>7.5011999999999999</v>
      </c>
      <c r="D433" s="1">
        <v>2.441E-6</v>
      </c>
      <c r="E433">
        <v>240</v>
      </c>
      <c r="G433">
        <v>0</v>
      </c>
      <c r="H433">
        <v>1</v>
      </c>
      <c r="I433">
        <v>0</v>
      </c>
      <c r="J433">
        <v>0</v>
      </c>
      <c r="K433">
        <v>0</v>
      </c>
      <c r="L433">
        <v>0</v>
      </c>
      <c r="M433" t="s">
        <v>11</v>
      </c>
      <c r="N433">
        <v>0</v>
      </c>
      <c r="O433">
        <v>1</v>
      </c>
      <c r="P433">
        <v>0</v>
      </c>
      <c r="Q433">
        <v>1</v>
      </c>
      <c r="R433">
        <v>0</v>
      </c>
      <c r="S433">
        <v>1</v>
      </c>
      <c r="T433" t="s">
        <v>11</v>
      </c>
      <c r="U433">
        <v>2</v>
      </c>
      <c r="V433">
        <v>5</v>
      </c>
      <c r="W433">
        <v>0</v>
      </c>
      <c r="X433">
        <v>1</v>
      </c>
      <c r="Y433">
        <v>0</v>
      </c>
      <c r="Z433">
        <v>1</v>
      </c>
      <c r="AA433" t="s">
        <v>11</v>
      </c>
      <c r="AB433">
        <v>25</v>
      </c>
      <c r="AC433">
        <f t="shared" si="150"/>
        <v>31.417000000000002</v>
      </c>
      <c r="AD433">
        <f t="shared" si="151"/>
        <v>153.125</v>
      </c>
      <c r="AE433">
        <f t="shared" si="152"/>
        <v>34.957999999999998</v>
      </c>
      <c r="AF433">
        <f t="shared" si="153"/>
        <v>67.292000000000002</v>
      </c>
      <c r="AG433">
        <f t="shared" si="154"/>
        <v>162.16999999999999</v>
      </c>
      <c r="AH433">
        <f t="shared" si="155"/>
        <v>155.375</v>
      </c>
      <c r="AI433">
        <f t="shared" si="148"/>
        <v>2</v>
      </c>
      <c r="AJ433">
        <f t="shared" si="143"/>
        <v>3.2653061224489799E-2</v>
      </c>
      <c r="AK433">
        <f t="shared" si="144"/>
        <v>0</v>
      </c>
      <c r="AL433">
        <f t="shared" si="145"/>
        <v>1.4860607501634666E-2</v>
      </c>
      <c r="AM433">
        <f t="shared" si="149"/>
        <v>0</v>
      </c>
      <c r="AN433">
        <f t="shared" si="149"/>
        <v>1</v>
      </c>
      <c r="BX433">
        <f t="shared" si="146"/>
        <v>0.66666666666666674</v>
      </c>
      <c r="BY433">
        <v>153.125</v>
      </c>
      <c r="BZ433">
        <f t="shared" si="147"/>
        <v>4.3537414965986402E-3</v>
      </c>
    </row>
    <row r="434" spans="1:78" x14ac:dyDescent="0.25">
      <c r="A434" t="s">
        <v>438</v>
      </c>
      <c r="B434">
        <v>30.9</v>
      </c>
      <c r="C434">
        <v>7.5204000000000004</v>
      </c>
      <c r="D434" s="1">
        <v>2.565E-6</v>
      </c>
      <c r="E434">
        <v>240</v>
      </c>
      <c r="G434">
        <v>0</v>
      </c>
      <c r="H434">
        <v>0</v>
      </c>
      <c r="I434">
        <v>1</v>
      </c>
      <c r="J434">
        <v>0</v>
      </c>
      <c r="K434">
        <v>0</v>
      </c>
      <c r="L434">
        <v>0</v>
      </c>
      <c r="M434" t="s">
        <v>11</v>
      </c>
      <c r="N434">
        <v>1</v>
      </c>
      <c r="O434">
        <v>1</v>
      </c>
      <c r="P434">
        <v>0</v>
      </c>
      <c r="Q434">
        <v>0</v>
      </c>
      <c r="R434">
        <v>0</v>
      </c>
      <c r="S434">
        <v>0</v>
      </c>
      <c r="T434" t="s">
        <v>11</v>
      </c>
      <c r="U434">
        <v>2</v>
      </c>
      <c r="V434">
        <v>4</v>
      </c>
      <c r="W434">
        <v>3</v>
      </c>
      <c r="X434">
        <v>0</v>
      </c>
      <c r="Y434">
        <v>1</v>
      </c>
      <c r="Z434">
        <v>2</v>
      </c>
      <c r="AA434" t="s">
        <v>11</v>
      </c>
      <c r="AB434">
        <v>26</v>
      </c>
      <c r="AC434">
        <f t="shared" si="150"/>
        <v>31.147000000000002</v>
      </c>
      <c r="AD434">
        <f t="shared" si="151"/>
        <v>151.66</v>
      </c>
      <c r="AE434">
        <f t="shared" si="152"/>
        <v>34.632999999999996</v>
      </c>
      <c r="AF434">
        <f t="shared" si="153"/>
        <v>67.186999999999998</v>
      </c>
      <c r="AG434">
        <f t="shared" si="154"/>
        <v>161.16999999999999</v>
      </c>
      <c r="AH434">
        <f t="shared" si="155"/>
        <v>154.4</v>
      </c>
      <c r="AI434">
        <f t="shared" si="148"/>
        <v>2</v>
      </c>
      <c r="AJ434">
        <f t="shared" si="143"/>
        <v>2.6374785704866149E-2</v>
      </c>
      <c r="AK434">
        <f t="shared" si="144"/>
        <v>8.662258539543212E-2</v>
      </c>
      <c r="AL434">
        <f t="shared" si="145"/>
        <v>0</v>
      </c>
      <c r="AM434">
        <f t="shared" si="149"/>
        <v>1</v>
      </c>
      <c r="AN434">
        <f t="shared" si="149"/>
        <v>2</v>
      </c>
      <c r="BX434">
        <f t="shared" si="146"/>
        <v>-0.33333333333333331</v>
      </c>
      <c r="BY434">
        <v>151.66</v>
      </c>
      <c r="BZ434">
        <f t="shared" si="147"/>
        <v>-2.1978988087388456E-3</v>
      </c>
    </row>
    <row r="435" spans="1:78" x14ac:dyDescent="0.25">
      <c r="A435" t="s">
        <v>439</v>
      </c>
      <c r="B435">
        <v>30.9</v>
      </c>
      <c r="C435">
        <v>7.5399000000000003</v>
      </c>
      <c r="D435" s="1">
        <v>3.146E-6</v>
      </c>
      <c r="E435">
        <v>240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 t="s">
        <v>11</v>
      </c>
      <c r="N435">
        <v>1</v>
      </c>
      <c r="O435">
        <v>1</v>
      </c>
      <c r="P435">
        <v>0</v>
      </c>
      <c r="Q435">
        <v>0</v>
      </c>
      <c r="R435">
        <v>1</v>
      </c>
      <c r="S435">
        <v>0</v>
      </c>
      <c r="T435" t="s">
        <v>11</v>
      </c>
      <c r="U435">
        <v>2</v>
      </c>
      <c r="V435">
        <v>5</v>
      </c>
      <c r="W435">
        <v>0</v>
      </c>
      <c r="X435">
        <v>1</v>
      </c>
      <c r="Y435">
        <v>2</v>
      </c>
      <c r="Z435">
        <v>0</v>
      </c>
      <c r="AA435" t="s">
        <v>11</v>
      </c>
      <c r="AB435">
        <v>27</v>
      </c>
      <c r="AC435">
        <f t="shared" si="150"/>
        <v>30.877000000000002</v>
      </c>
      <c r="AD435">
        <f t="shared" si="151"/>
        <v>150.19499999999999</v>
      </c>
      <c r="AE435">
        <f t="shared" si="152"/>
        <v>34.308</v>
      </c>
      <c r="AF435">
        <f t="shared" si="153"/>
        <v>67.082000000000008</v>
      </c>
      <c r="AG435">
        <f t="shared" si="154"/>
        <v>160.16999999999999</v>
      </c>
      <c r="AH435">
        <f t="shared" si="155"/>
        <v>153.42500000000001</v>
      </c>
      <c r="AI435">
        <f t="shared" si="148"/>
        <v>2</v>
      </c>
      <c r="AJ435">
        <f t="shared" si="143"/>
        <v>3.3290056260195079E-2</v>
      </c>
      <c r="AK435">
        <f t="shared" si="144"/>
        <v>0</v>
      </c>
      <c r="AL435">
        <f t="shared" si="145"/>
        <v>1.4907128588891205E-2</v>
      </c>
      <c r="AM435">
        <f t="shared" si="149"/>
        <v>2</v>
      </c>
      <c r="AN435">
        <f t="shared" si="149"/>
        <v>0</v>
      </c>
      <c r="BX435">
        <f t="shared" si="146"/>
        <v>-0.33333333333333331</v>
      </c>
      <c r="BY435">
        <v>150.19499999999999</v>
      </c>
      <c r="BZ435">
        <f t="shared" si="147"/>
        <v>-2.2193370840130054E-3</v>
      </c>
    </row>
    <row r="436" spans="1:78" x14ac:dyDescent="0.25">
      <c r="A436" t="s">
        <v>440</v>
      </c>
      <c r="B436">
        <v>30.9</v>
      </c>
      <c r="C436">
        <v>7.5586000000000002</v>
      </c>
      <c r="D436" s="1">
        <v>2.3980000000000002E-6</v>
      </c>
      <c r="E436">
        <v>240</v>
      </c>
      <c r="G436">
        <v>0</v>
      </c>
      <c r="H436">
        <v>0</v>
      </c>
      <c r="I436">
        <v>0</v>
      </c>
      <c r="J436">
        <v>0</v>
      </c>
      <c r="K436">
        <v>1</v>
      </c>
      <c r="L436">
        <v>0</v>
      </c>
      <c r="M436" t="s">
        <v>11</v>
      </c>
      <c r="N436">
        <v>0</v>
      </c>
      <c r="O436">
        <v>1</v>
      </c>
      <c r="P436">
        <v>0</v>
      </c>
      <c r="Q436">
        <v>0</v>
      </c>
      <c r="R436">
        <v>0</v>
      </c>
      <c r="S436">
        <v>0</v>
      </c>
      <c r="T436" t="s">
        <v>11</v>
      </c>
      <c r="U436">
        <v>2</v>
      </c>
      <c r="V436">
        <v>7</v>
      </c>
      <c r="W436">
        <v>0</v>
      </c>
      <c r="X436">
        <v>2</v>
      </c>
      <c r="Y436">
        <v>3</v>
      </c>
      <c r="Z436">
        <v>2</v>
      </c>
      <c r="AA436" t="s">
        <v>11</v>
      </c>
      <c r="AB436">
        <v>28</v>
      </c>
      <c r="AC436">
        <f t="shared" si="150"/>
        <v>30.606999999999999</v>
      </c>
      <c r="AD436">
        <f t="shared" si="151"/>
        <v>148.72999999999999</v>
      </c>
      <c r="AE436">
        <f t="shared" si="152"/>
        <v>33.982999999999997</v>
      </c>
      <c r="AF436">
        <f t="shared" si="153"/>
        <v>66.977000000000004</v>
      </c>
      <c r="AG436">
        <f t="shared" si="154"/>
        <v>159.16999999999999</v>
      </c>
      <c r="AH436">
        <f t="shared" si="155"/>
        <v>152.44999999999999</v>
      </c>
      <c r="AI436">
        <f t="shared" si="148"/>
        <v>2</v>
      </c>
      <c r="AJ436">
        <f t="shared" si="143"/>
        <v>4.706515161702414E-2</v>
      </c>
      <c r="AK436">
        <f t="shared" si="144"/>
        <v>0</v>
      </c>
      <c r="AL436">
        <f t="shared" si="145"/>
        <v>2.9860997058691788E-2</v>
      </c>
      <c r="AM436">
        <f t="shared" si="149"/>
        <v>3</v>
      </c>
      <c r="AN436">
        <f t="shared" si="149"/>
        <v>2</v>
      </c>
      <c r="BX436">
        <f t="shared" si="146"/>
        <v>-0.33333333333333331</v>
      </c>
      <c r="BY436">
        <v>148.72999999999999</v>
      </c>
      <c r="BZ436">
        <f t="shared" si="147"/>
        <v>-2.2411976960487684E-3</v>
      </c>
    </row>
    <row r="437" spans="1:78" x14ac:dyDescent="0.25">
      <c r="A437" t="s">
        <v>441</v>
      </c>
      <c r="B437">
        <v>30.9</v>
      </c>
      <c r="C437">
        <v>7.5811999999999999</v>
      </c>
      <c r="D437" s="1">
        <v>3.0299999999999998E-6</v>
      </c>
      <c r="E437">
        <v>240</v>
      </c>
      <c r="G437">
        <v>0</v>
      </c>
      <c r="H437">
        <v>1</v>
      </c>
      <c r="I437">
        <v>1</v>
      </c>
      <c r="J437">
        <v>0</v>
      </c>
      <c r="K437">
        <v>0</v>
      </c>
      <c r="L437">
        <v>0</v>
      </c>
      <c r="M437" t="s">
        <v>11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1</v>
      </c>
      <c r="T437" t="s">
        <v>11</v>
      </c>
      <c r="U437">
        <v>1</v>
      </c>
      <c r="V437">
        <v>5</v>
      </c>
      <c r="W437">
        <v>3</v>
      </c>
      <c r="X437">
        <v>0</v>
      </c>
      <c r="Y437">
        <v>1</v>
      </c>
      <c r="Z437">
        <v>3</v>
      </c>
      <c r="AA437" t="s">
        <v>11</v>
      </c>
      <c r="AB437">
        <v>29</v>
      </c>
      <c r="AC437">
        <f t="shared" si="150"/>
        <v>30.337000000000003</v>
      </c>
      <c r="AD437">
        <f t="shared" si="151"/>
        <v>147.26499999999999</v>
      </c>
      <c r="AE437">
        <f t="shared" si="152"/>
        <v>33.658000000000001</v>
      </c>
      <c r="AF437">
        <f t="shared" si="153"/>
        <v>66.872</v>
      </c>
      <c r="AG437">
        <f t="shared" si="154"/>
        <v>158.16999999999999</v>
      </c>
      <c r="AH437">
        <f t="shared" si="155"/>
        <v>151.47499999999999</v>
      </c>
      <c r="AI437">
        <f t="shared" si="148"/>
        <v>1</v>
      </c>
      <c r="AJ437">
        <f t="shared" si="143"/>
        <v>3.3952398736970771E-2</v>
      </c>
      <c r="AK437">
        <f t="shared" si="144"/>
        <v>8.91318557252362E-2</v>
      </c>
      <c r="AL437">
        <f t="shared" si="145"/>
        <v>0</v>
      </c>
      <c r="AM437">
        <f t="shared" si="149"/>
        <v>1</v>
      </c>
      <c r="AN437">
        <f t="shared" si="149"/>
        <v>3</v>
      </c>
      <c r="BX437">
        <f t="shared" si="146"/>
        <v>1</v>
      </c>
      <c r="BY437">
        <v>147.26499999999999</v>
      </c>
      <c r="BZ437">
        <f t="shared" si="147"/>
        <v>6.7904797473941538E-3</v>
      </c>
    </row>
    <row r="438" spans="1:78" x14ac:dyDescent="0.25">
      <c r="A438" t="s">
        <v>442</v>
      </c>
      <c r="B438">
        <v>30.9</v>
      </c>
      <c r="C438">
        <v>7.5990000000000002</v>
      </c>
      <c r="D438" s="1">
        <v>3.1530000000000001E-6</v>
      </c>
      <c r="E438">
        <v>240</v>
      </c>
      <c r="G438">
        <v>0</v>
      </c>
      <c r="H438">
        <v>0</v>
      </c>
      <c r="I438">
        <v>1</v>
      </c>
      <c r="J438">
        <v>0</v>
      </c>
      <c r="K438">
        <v>0</v>
      </c>
      <c r="L438">
        <v>0</v>
      </c>
      <c r="M438" t="s">
        <v>11</v>
      </c>
      <c r="N438">
        <v>0</v>
      </c>
      <c r="O438">
        <v>1</v>
      </c>
      <c r="P438">
        <v>0</v>
      </c>
      <c r="Q438">
        <v>0</v>
      </c>
      <c r="R438">
        <v>0</v>
      </c>
      <c r="S438">
        <v>0</v>
      </c>
      <c r="T438" t="s">
        <v>11</v>
      </c>
      <c r="U438">
        <v>0</v>
      </c>
      <c r="V438">
        <v>8</v>
      </c>
      <c r="W438">
        <v>2</v>
      </c>
      <c r="X438">
        <v>0</v>
      </c>
      <c r="Y438">
        <v>1</v>
      </c>
      <c r="Z438">
        <v>5</v>
      </c>
      <c r="AA438" t="s">
        <v>11</v>
      </c>
      <c r="AB438">
        <v>30</v>
      </c>
      <c r="AC438">
        <f t="shared" si="150"/>
        <v>30.067</v>
      </c>
      <c r="AD438">
        <f t="shared" si="151"/>
        <v>145.80000000000001</v>
      </c>
      <c r="AE438">
        <f t="shared" si="152"/>
        <v>33.332999999999998</v>
      </c>
      <c r="AF438">
        <f t="shared" si="153"/>
        <v>66.766999999999996</v>
      </c>
      <c r="AG438">
        <f t="shared" si="154"/>
        <v>157.16999999999999</v>
      </c>
      <c r="AH438">
        <f t="shared" si="155"/>
        <v>150.5</v>
      </c>
      <c r="AI438">
        <f t="shared" si="148"/>
        <v>0</v>
      </c>
      <c r="AJ438">
        <f t="shared" si="143"/>
        <v>5.4869684499314127E-2</v>
      </c>
      <c r="AK438">
        <f t="shared" si="144"/>
        <v>6.0000600006000063E-2</v>
      </c>
      <c r="AL438">
        <f t="shared" si="145"/>
        <v>0</v>
      </c>
      <c r="AM438">
        <f t="shared" si="149"/>
        <v>1</v>
      </c>
      <c r="AN438">
        <f t="shared" si="149"/>
        <v>5</v>
      </c>
      <c r="BX438">
        <f t="shared" si="146"/>
        <v>-0.33333333333333331</v>
      </c>
      <c r="BY438">
        <v>145.80000000000001</v>
      </c>
      <c r="BZ438">
        <f t="shared" si="147"/>
        <v>-2.2862368541380885E-3</v>
      </c>
    </row>
    <row r="439" spans="1:78" x14ac:dyDescent="0.25">
      <c r="A439" t="s">
        <v>443</v>
      </c>
      <c r="B439">
        <v>30</v>
      </c>
      <c r="C439">
        <v>7.6196999999999999</v>
      </c>
      <c r="D439" s="1">
        <v>2.6759999999999999E-6</v>
      </c>
      <c r="E439">
        <v>240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 t="s">
        <v>11</v>
      </c>
      <c r="N439">
        <v>0</v>
      </c>
      <c r="O439">
        <v>1</v>
      </c>
      <c r="P439">
        <v>0</v>
      </c>
      <c r="Q439">
        <v>0</v>
      </c>
      <c r="R439">
        <v>0</v>
      </c>
      <c r="S439">
        <v>0</v>
      </c>
      <c r="T439" t="s">
        <v>11</v>
      </c>
      <c r="U439">
        <v>0</v>
      </c>
      <c r="V439">
        <v>3</v>
      </c>
      <c r="W439">
        <v>1</v>
      </c>
      <c r="X439">
        <v>1</v>
      </c>
      <c r="Y439">
        <v>1</v>
      </c>
      <c r="Z439">
        <v>0</v>
      </c>
      <c r="AA439" t="s">
        <v>11</v>
      </c>
      <c r="AB439">
        <v>31</v>
      </c>
      <c r="AC439">
        <f t="shared" si="150"/>
        <v>29.797000000000001</v>
      </c>
      <c r="AD439">
        <f t="shared" si="151"/>
        <v>144.33500000000001</v>
      </c>
      <c r="AE439">
        <f t="shared" si="152"/>
        <v>33.007999999999996</v>
      </c>
      <c r="AF439">
        <f t="shared" si="153"/>
        <v>66.662000000000006</v>
      </c>
      <c r="AG439">
        <f t="shared" si="154"/>
        <v>156.16999999999999</v>
      </c>
      <c r="AH439">
        <f t="shared" si="155"/>
        <v>149.52500000000001</v>
      </c>
      <c r="AI439">
        <f t="shared" si="148"/>
        <v>0</v>
      </c>
      <c r="AJ439">
        <f t="shared" si="143"/>
        <v>2.0784979388228771E-2</v>
      </c>
      <c r="AK439">
        <f t="shared" si="144"/>
        <v>3.0295685894328652E-2</v>
      </c>
      <c r="AL439">
        <f t="shared" si="145"/>
        <v>1.5001050073505145E-2</v>
      </c>
      <c r="AM439">
        <f t="shared" si="149"/>
        <v>1</v>
      </c>
      <c r="AN439">
        <f t="shared" si="149"/>
        <v>0</v>
      </c>
      <c r="BX439">
        <f t="shared" si="146"/>
        <v>-0.33333333333333331</v>
      </c>
      <c r="BY439">
        <v>144.33500000000001</v>
      </c>
      <c r="BZ439">
        <f t="shared" si="147"/>
        <v>-2.3094421542476412E-3</v>
      </c>
    </row>
    <row r="440" spans="1:78" x14ac:dyDescent="0.25">
      <c r="A440" t="s">
        <v>444</v>
      </c>
      <c r="B440">
        <v>30.9</v>
      </c>
      <c r="C440">
        <v>7.6406000000000001</v>
      </c>
      <c r="D440" s="1">
        <v>2.7690000000000001E-6</v>
      </c>
      <c r="E440">
        <v>240</v>
      </c>
      <c r="G440">
        <v>0</v>
      </c>
      <c r="H440">
        <v>1</v>
      </c>
      <c r="I440">
        <v>0</v>
      </c>
      <c r="J440">
        <v>0</v>
      </c>
      <c r="K440">
        <v>1</v>
      </c>
      <c r="L440">
        <v>1</v>
      </c>
      <c r="M440" t="s">
        <v>11</v>
      </c>
      <c r="N440">
        <v>0</v>
      </c>
      <c r="O440">
        <v>0</v>
      </c>
      <c r="P440">
        <v>0</v>
      </c>
      <c r="Q440">
        <v>0</v>
      </c>
      <c r="R440">
        <v>1</v>
      </c>
      <c r="S440">
        <v>1</v>
      </c>
      <c r="T440" t="s">
        <v>11</v>
      </c>
      <c r="U440">
        <v>1</v>
      </c>
      <c r="V440">
        <v>6</v>
      </c>
      <c r="W440">
        <v>1</v>
      </c>
      <c r="X440">
        <v>2</v>
      </c>
      <c r="Y440">
        <v>2</v>
      </c>
      <c r="Z440">
        <v>4</v>
      </c>
      <c r="AA440" t="s">
        <v>11</v>
      </c>
      <c r="AB440">
        <v>32</v>
      </c>
      <c r="AC440">
        <f t="shared" si="150"/>
        <v>29.527000000000001</v>
      </c>
      <c r="AD440">
        <f t="shared" si="151"/>
        <v>142.87</v>
      </c>
      <c r="AE440">
        <f t="shared" si="152"/>
        <v>32.683</v>
      </c>
      <c r="AF440">
        <f t="shared" si="153"/>
        <v>66.557000000000002</v>
      </c>
      <c r="AG440">
        <f t="shared" si="154"/>
        <v>155.16999999999999</v>
      </c>
      <c r="AH440">
        <f t="shared" si="155"/>
        <v>148.55000000000001</v>
      </c>
      <c r="AI440">
        <f t="shared" si="148"/>
        <v>1</v>
      </c>
      <c r="AJ440">
        <f t="shared" si="143"/>
        <v>4.1996220340169386E-2</v>
      </c>
      <c r="AK440">
        <f t="shared" si="144"/>
        <v>3.0596946424746811E-2</v>
      </c>
      <c r="AL440">
        <f t="shared" si="145"/>
        <v>3.0049431314512372E-2</v>
      </c>
      <c r="AM440">
        <f t="shared" si="149"/>
        <v>2</v>
      </c>
      <c r="AN440">
        <f t="shared" si="149"/>
        <v>4</v>
      </c>
      <c r="BX440">
        <f t="shared" si="146"/>
        <v>1</v>
      </c>
      <c r="BY440">
        <v>142.87</v>
      </c>
      <c r="BZ440">
        <f t="shared" si="147"/>
        <v>6.9993700566948975E-3</v>
      </c>
    </row>
    <row r="441" spans="1:78" x14ac:dyDescent="0.25">
      <c r="A441" t="s">
        <v>445</v>
      </c>
      <c r="B441">
        <v>30.9</v>
      </c>
      <c r="C441">
        <v>7.6619999999999999</v>
      </c>
      <c r="D441" s="1">
        <v>2.605E-6</v>
      </c>
      <c r="E441">
        <v>240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 t="s">
        <v>11</v>
      </c>
      <c r="N441">
        <v>3</v>
      </c>
      <c r="O441">
        <v>2</v>
      </c>
      <c r="P441">
        <v>1</v>
      </c>
      <c r="Q441">
        <v>0</v>
      </c>
      <c r="R441">
        <v>0</v>
      </c>
      <c r="S441">
        <v>0</v>
      </c>
      <c r="T441" t="s">
        <v>11</v>
      </c>
      <c r="U441">
        <v>4</v>
      </c>
      <c r="V441">
        <v>10</v>
      </c>
      <c r="W441">
        <v>1</v>
      </c>
      <c r="X441">
        <v>3</v>
      </c>
      <c r="Y441">
        <v>1</v>
      </c>
      <c r="Z441">
        <v>1</v>
      </c>
      <c r="AA441" t="s">
        <v>11</v>
      </c>
      <c r="AB441">
        <v>33</v>
      </c>
      <c r="AC441">
        <f t="shared" si="150"/>
        <v>29.257000000000001</v>
      </c>
      <c r="AD441">
        <f t="shared" si="151"/>
        <v>141.405</v>
      </c>
      <c r="AE441">
        <f t="shared" si="152"/>
        <v>32.357999999999997</v>
      </c>
      <c r="AF441">
        <f t="shared" si="153"/>
        <v>66.451999999999998</v>
      </c>
      <c r="AG441">
        <f t="shared" si="154"/>
        <v>154.16999999999999</v>
      </c>
      <c r="AH441">
        <f t="shared" si="155"/>
        <v>147.57499999999999</v>
      </c>
      <c r="AI441">
        <f t="shared" si="148"/>
        <v>4</v>
      </c>
      <c r="AJ441">
        <f t="shared" si="143"/>
        <v>7.0718857183267925E-2</v>
      </c>
      <c r="AK441">
        <f t="shared" si="144"/>
        <v>3.0904258606836026E-2</v>
      </c>
      <c r="AL441">
        <f t="shared" si="145"/>
        <v>4.5145368085234457E-2</v>
      </c>
      <c r="AM441">
        <f t="shared" si="149"/>
        <v>1</v>
      </c>
      <c r="AN441">
        <f t="shared" si="149"/>
        <v>1</v>
      </c>
      <c r="BX441">
        <f t="shared" si="146"/>
        <v>-0.66666666666666663</v>
      </c>
      <c r="BY441">
        <v>141.405</v>
      </c>
      <c r="BZ441">
        <f t="shared" si="147"/>
        <v>-4.7145904788845278E-3</v>
      </c>
    </row>
    <row r="442" spans="1:78" x14ac:dyDescent="0.25">
      <c r="A442" t="s">
        <v>446</v>
      </c>
      <c r="B442">
        <v>30.9</v>
      </c>
      <c r="C442">
        <v>7.6821999999999999</v>
      </c>
      <c r="D442" s="1">
        <v>3.1520000000000001E-6</v>
      </c>
      <c r="E442">
        <v>240</v>
      </c>
      <c r="G442">
        <v>0</v>
      </c>
      <c r="H442">
        <v>1</v>
      </c>
      <c r="I442">
        <v>0</v>
      </c>
      <c r="J442">
        <v>0</v>
      </c>
      <c r="K442">
        <v>0</v>
      </c>
      <c r="L442">
        <v>0</v>
      </c>
      <c r="M442" t="s">
        <v>11</v>
      </c>
      <c r="N442">
        <v>0</v>
      </c>
      <c r="O442">
        <v>1</v>
      </c>
      <c r="P442">
        <v>0</v>
      </c>
      <c r="Q442">
        <v>0</v>
      </c>
      <c r="R442">
        <v>0</v>
      </c>
      <c r="S442">
        <v>0</v>
      </c>
      <c r="T442" t="s">
        <v>11</v>
      </c>
      <c r="U442">
        <v>3</v>
      </c>
      <c r="V442">
        <v>8</v>
      </c>
      <c r="W442">
        <v>1</v>
      </c>
      <c r="X442">
        <v>0</v>
      </c>
      <c r="Y442">
        <v>1</v>
      </c>
      <c r="Z442">
        <v>0</v>
      </c>
      <c r="AA442" t="s">
        <v>11</v>
      </c>
      <c r="AB442">
        <v>34</v>
      </c>
      <c r="AC442">
        <f t="shared" si="150"/>
        <v>28.987000000000002</v>
      </c>
      <c r="AD442">
        <f t="shared" si="151"/>
        <v>139.94</v>
      </c>
      <c r="AE442">
        <f t="shared" si="152"/>
        <v>32.033000000000001</v>
      </c>
      <c r="AF442">
        <f t="shared" si="153"/>
        <v>66.347000000000008</v>
      </c>
      <c r="AG442">
        <f t="shared" si="154"/>
        <v>153.16999999999999</v>
      </c>
      <c r="AH442">
        <f t="shared" si="155"/>
        <v>146.6</v>
      </c>
      <c r="AI442">
        <f t="shared" si="148"/>
        <v>3</v>
      </c>
      <c r="AJ442">
        <f t="shared" si="143"/>
        <v>5.7167357438902389E-2</v>
      </c>
      <c r="AK442">
        <f t="shared" si="144"/>
        <v>3.1217806636905689E-2</v>
      </c>
      <c r="AL442">
        <f t="shared" si="145"/>
        <v>0</v>
      </c>
      <c r="AM442">
        <f t="shared" si="149"/>
        <v>1</v>
      </c>
      <c r="AN442">
        <f t="shared" si="149"/>
        <v>0</v>
      </c>
      <c r="BX442">
        <f t="shared" si="146"/>
        <v>0.66666666666666674</v>
      </c>
      <c r="BY442">
        <v>139.94</v>
      </c>
      <c r="BZ442">
        <f t="shared" si="147"/>
        <v>4.7639464532418666E-3</v>
      </c>
    </row>
    <row r="443" spans="1:78" x14ac:dyDescent="0.25">
      <c r="A443" t="s">
        <v>447</v>
      </c>
      <c r="B443">
        <v>30.9</v>
      </c>
      <c r="C443">
        <v>7.7005999999999997</v>
      </c>
      <c r="D443" s="1">
        <v>2.2520000000000002E-6</v>
      </c>
      <c r="E443">
        <v>240</v>
      </c>
      <c r="G443">
        <v>0</v>
      </c>
      <c r="H443">
        <v>0</v>
      </c>
      <c r="I443">
        <v>1</v>
      </c>
      <c r="J443">
        <v>0</v>
      </c>
      <c r="K443">
        <v>1</v>
      </c>
      <c r="L443">
        <v>0</v>
      </c>
      <c r="M443" t="s">
        <v>11</v>
      </c>
      <c r="N443">
        <v>1</v>
      </c>
      <c r="O443">
        <v>0</v>
      </c>
      <c r="P443">
        <v>0</v>
      </c>
      <c r="Q443">
        <v>0</v>
      </c>
      <c r="R443">
        <v>0</v>
      </c>
      <c r="S443">
        <v>0</v>
      </c>
      <c r="T443" t="s">
        <v>11</v>
      </c>
      <c r="U443">
        <v>1</v>
      </c>
      <c r="V443">
        <v>9</v>
      </c>
      <c r="W443">
        <v>2</v>
      </c>
      <c r="X443">
        <v>1</v>
      </c>
      <c r="Y443">
        <v>2</v>
      </c>
      <c r="Z443">
        <v>2</v>
      </c>
      <c r="AA443" t="s">
        <v>11</v>
      </c>
      <c r="AB443">
        <v>35</v>
      </c>
      <c r="AC443">
        <f t="shared" si="150"/>
        <v>28.716999999999999</v>
      </c>
      <c r="AD443">
        <f t="shared" si="151"/>
        <v>138.47499999999999</v>
      </c>
      <c r="AE443">
        <f t="shared" si="152"/>
        <v>31.707999999999998</v>
      </c>
      <c r="AF443">
        <f t="shared" si="153"/>
        <v>66.242000000000004</v>
      </c>
      <c r="AG443">
        <f t="shared" si="154"/>
        <v>152.16999999999999</v>
      </c>
      <c r="AH443">
        <f t="shared" si="155"/>
        <v>145.625</v>
      </c>
      <c r="AI443">
        <f t="shared" si="148"/>
        <v>1</v>
      </c>
      <c r="AJ443">
        <f t="shared" si="143"/>
        <v>6.4993681169886269E-2</v>
      </c>
      <c r="AK443">
        <f t="shared" si="144"/>
        <v>6.3075564526302516E-2</v>
      </c>
      <c r="AL443">
        <f t="shared" si="145"/>
        <v>1.5096162555478396E-2</v>
      </c>
      <c r="AM443">
        <f t="shared" si="149"/>
        <v>2</v>
      </c>
      <c r="AN443">
        <f t="shared" si="149"/>
        <v>2</v>
      </c>
      <c r="BX443">
        <f t="shared" si="146"/>
        <v>0</v>
      </c>
      <c r="BY443">
        <v>138.47499999999999</v>
      </c>
      <c r="BZ443">
        <f t="shared" si="147"/>
        <v>0</v>
      </c>
    </row>
    <row r="444" spans="1:78" x14ac:dyDescent="0.25">
      <c r="A444" t="s">
        <v>448</v>
      </c>
      <c r="B444">
        <v>30.9</v>
      </c>
      <c r="C444">
        <v>7.7211999999999996</v>
      </c>
      <c r="D444" s="1">
        <v>2.4380000000000002E-6</v>
      </c>
      <c r="E444">
        <v>240</v>
      </c>
      <c r="G444">
        <v>0</v>
      </c>
      <c r="H444">
        <v>1</v>
      </c>
      <c r="I444">
        <v>0</v>
      </c>
      <c r="J444">
        <v>0</v>
      </c>
      <c r="K444">
        <v>0</v>
      </c>
      <c r="L444">
        <v>0</v>
      </c>
      <c r="M444" t="s">
        <v>11</v>
      </c>
      <c r="N444">
        <v>0</v>
      </c>
      <c r="O444">
        <v>1</v>
      </c>
      <c r="P444">
        <v>0</v>
      </c>
      <c r="Q444">
        <v>0</v>
      </c>
      <c r="R444">
        <v>1</v>
      </c>
      <c r="S444">
        <v>0</v>
      </c>
      <c r="T444" t="s">
        <v>11</v>
      </c>
      <c r="U444">
        <v>3</v>
      </c>
      <c r="V444">
        <v>10</v>
      </c>
      <c r="W444">
        <v>0</v>
      </c>
      <c r="X444">
        <v>1</v>
      </c>
      <c r="Y444">
        <v>4</v>
      </c>
      <c r="Z444">
        <v>1</v>
      </c>
      <c r="AA444" t="s">
        <v>11</v>
      </c>
      <c r="AB444">
        <v>36</v>
      </c>
      <c r="AC444">
        <f t="shared" si="150"/>
        <v>28.447000000000003</v>
      </c>
      <c r="AD444">
        <f t="shared" si="151"/>
        <v>137.01</v>
      </c>
      <c r="AE444">
        <f t="shared" si="152"/>
        <v>31.382999999999996</v>
      </c>
      <c r="AF444">
        <f t="shared" si="153"/>
        <v>66.137</v>
      </c>
      <c r="AG444">
        <f t="shared" si="154"/>
        <v>151.16999999999999</v>
      </c>
      <c r="AH444">
        <f t="shared" si="155"/>
        <v>144.65</v>
      </c>
      <c r="AI444">
        <f t="shared" si="148"/>
        <v>3</v>
      </c>
      <c r="AJ444">
        <f t="shared" si="143"/>
        <v>7.2987373184439097E-2</v>
      </c>
      <c r="AK444">
        <f t="shared" si="144"/>
        <v>0</v>
      </c>
      <c r="AL444">
        <f t="shared" si="145"/>
        <v>1.5120129428307906E-2</v>
      </c>
      <c r="AM444">
        <f t="shared" si="149"/>
        <v>4</v>
      </c>
      <c r="AN444">
        <f t="shared" si="149"/>
        <v>1</v>
      </c>
      <c r="BX444">
        <f t="shared" si="146"/>
        <v>0.66666666666666674</v>
      </c>
      <c r="BY444">
        <v>137.01</v>
      </c>
      <c r="BZ444">
        <f t="shared" si="147"/>
        <v>4.8658248789626071E-3</v>
      </c>
    </row>
    <row r="445" spans="1:78" x14ac:dyDescent="0.25">
      <c r="A445" t="s">
        <v>449</v>
      </c>
      <c r="B445">
        <v>30.9</v>
      </c>
      <c r="C445">
        <v>7.7411000000000003</v>
      </c>
      <c r="D445" s="1">
        <v>2.4949999999999998E-6</v>
      </c>
      <c r="E445">
        <v>240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 t="s">
        <v>11</v>
      </c>
      <c r="N445">
        <v>0</v>
      </c>
      <c r="O445">
        <v>1</v>
      </c>
      <c r="P445">
        <v>1</v>
      </c>
      <c r="Q445">
        <v>0</v>
      </c>
      <c r="R445">
        <v>0</v>
      </c>
      <c r="S445">
        <v>0</v>
      </c>
      <c r="T445" t="s">
        <v>11</v>
      </c>
      <c r="U445">
        <v>0</v>
      </c>
      <c r="V445">
        <v>4</v>
      </c>
      <c r="W445">
        <v>2</v>
      </c>
      <c r="X445">
        <v>1</v>
      </c>
      <c r="Y445">
        <v>1</v>
      </c>
      <c r="Z445">
        <v>1</v>
      </c>
      <c r="AA445" t="s">
        <v>11</v>
      </c>
      <c r="AB445">
        <v>37</v>
      </c>
      <c r="AC445">
        <f t="shared" si="150"/>
        <v>28.177</v>
      </c>
      <c r="AD445">
        <f t="shared" si="151"/>
        <v>135.54499999999999</v>
      </c>
      <c r="AE445">
        <f t="shared" si="152"/>
        <v>31.058</v>
      </c>
      <c r="AF445">
        <f t="shared" si="153"/>
        <v>66.031999999999996</v>
      </c>
      <c r="AG445">
        <f t="shared" si="154"/>
        <v>150.16999999999999</v>
      </c>
      <c r="AH445">
        <f t="shared" si="155"/>
        <v>143.67500000000001</v>
      </c>
      <c r="AI445">
        <f t="shared" si="148"/>
        <v>0</v>
      </c>
      <c r="AJ445">
        <f t="shared" si="143"/>
        <v>2.9510494669666903E-2</v>
      </c>
      <c r="AK445">
        <f t="shared" si="144"/>
        <v>6.4395646854272653E-2</v>
      </c>
      <c r="AL445">
        <f t="shared" si="145"/>
        <v>1.5144172522413376E-2</v>
      </c>
      <c r="AM445">
        <f t="shared" si="149"/>
        <v>1</v>
      </c>
      <c r="AN445">
        <f t="shared" si="149"/>
        <v>1</v>
      </c>
      <c r="BX445">
        <f t="shared" si="146"/>
        <v>-0.33333333333333331</v>
      </c>
      <c r="BY445">
        <v>135.54499999999999</v>
      </c>
      <c r="BZ445">
        <f t="shared" si="147"/>
        <v>-2.4592078891389085E-3</v>
      </c>
    </row>
    <row r="446" spans="1:78" x14ac:dyDescent="0.25">
      <c r="A446" t="s">
        <v>450</v>
      </c>
      <c r="B446">
        <v>30.9</v>
      </c>
      <c r="C446">
        <v>7.7605000000000004</v>
      </c>
      <c r="D446" s="1">
        <v>2.8159999999999998E-6</v>
      </c>
      <c r="E446">
        <v>240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2</v>
      </c>
      <c r="M446" t="s">
        <v>11</v>
      </c>
      <c r="N446">
        <v>0</v>
      </c>
      <c r="O446">
        <v>1</v>
      </c>
      <c r="P446">
        <v>0</v>
      </c>
      <c r="Q446">
        <v>0</v>
      </c>
      <c r="R446">
        <v>0</v>
      </c>
      <c r="S446">
        <v>0</v>
      </c>
      <c r="T446" t="s">
        <v>11</v>
      </c>
      <c r="U446">
        <v>2</v>
      </c>
      <c r="V446">
        <v>9</v>
      </c>
      <c r="W446">
        <v>2</v>
      </c>
      <c r="X446">
        <v>0</v>
      </c>
      <c r="Y446">
        <v>0</v>
      </c>
      <c r="Z446">
        <v>3</v>
      </c>
      <c r="AA446" t="s">
        <v>11</v>
      </c>
      <c r="AB446">
        <v>38</v>
      </c>
      <c r="AC446">
        <f t="shared" si="150"/>
        <v>27.907</v>
      </c>
      <c r="AD446">
        <f t="shared" si="151"/>
        <v>134.07999999999998</v>
      </c>
      <c r="AE446">
        <f t="shared" si="152"/>
        <v>30.732999999999997</v>
      </c>
      <c r="AF446">
        <f t="shared" si="153"/>
        <v>65.927000000000007</v>
      </c>
      <c r="AG446">
        <f t="shared" si="154"/>
        <v>149.16999999999999</v>
      </c>
      <c r="AH446">
        <f t="shared" si="155"/>
        <v>142.69999999999999</v>
      </c>
      <c r="AI446">
        <f t="shared" si="148"/>
        <v>2</v>
      </c>
      <c r="AJ446">
        <f t="shared" si="143"/>
        <v>6.712410501193318E-2</v>
      </c>
      <c r="AK446">
        <f t="shared" si="144"/>
        <v>6.5076627729151085E-2</v>
      </c>
      <c r="AL446">
        <f t="shared" si="145"/>
        <v>0</v>
      </c>
      <c r="AM446">
        <f t="shared" si="149"/>
        <v>0</v>
      </c>
      <c r="AN446">
        <f t="shared" si="149"/>
        <v>3</v>
      </c>
      <c r="BX446">
        <f t="shared" si="146"/>
        <v>-0.33333333333333331</v>
      </c>
      <c r="BY446">
        <v>134.07999999999998</v>
      </c>
      <c r="BZ446">
        <f t="shared" si="147"/>
        <v>-2.4860779634049324E-3</v>
      </c>
    </row>
    <row r="447" spans="1:78" x14ac:dyDescent="0.25">
      <c r="A447" t="s">
        <v>451</v>
      </c>
      <c r="B447">
        <v>30.9</v>
      </c>
      <c r="C447">
        <v>7.7809999999999997</v>
      </c>
      <c r="D447" s="1">
        <v>3.0520000000000002E-6</v>
      </c>
      <c r="E447">
        <v>240</v>
      </c>
      <c r="G447">
        <v>1</v>
      </c>
      <c r="H447">
        <v>1</v>
      </c>
      <c r="I447">
        <v>0</v>
      </c>
      <c r="J447">
        <v>0</v>
      </c>
      <c r="K447">
        <v>0</v>
      </c>
      <c r="L447">
        <v>0</v>
      </c>
      <c r="M447" t="s">
        <v>11</v>
      </c>
      <c r="N447">
        <v>1</v>
      </c>
      <c r="O447">
        <v>2</v>
      </c>
      <c r="P447">
        <v>0</v>
      </c>
      <c r="Q447">
        <v>3</v>
      </c>
      <c r="R447">
        <v>0</v>
      </c>
      <c r="S447">
        <v>0</v>
      </c>
      <c r="T447" t="s">
        <v>11</v>
      </c>
      <c r="U447">
        <v>2</v>
      </c>
      <c r="V447">
        <v>11</v>
      </c>
      <c r="W447">
        <v>5</v>
      </c>
      <c r="X447">
        <v>5</v>
      </c>
      <c r="Y447">
        <v>4</v>
      </c>
      <c r="Z447">
        <v>1</v>
      </c>
      <c r="AA447" t="s">
        <v>11</v>
      </c>
      <c r="AB447">
        <v>39</v>
      </c>
      <c r="AC447">
        <f t="shared" si="150"/>
        <v>27.637</v>
      </c>
      <c r="AD447">
        <f t="shared" si="151"/>
        <v>132.61500000000001</v>
      </c>
      <c r="AE447">
        <f t="shared" si="152"/>
        <v>30.407999999999998</v>
      </c>
      <c r="AF447">
        <f t="shared" si="153"/>
        <v>65.822000000000003</v>
      </c>
      <c r="AG447">
        <f t="shared" si="154"/>
        <v>148.16999999999999</v>
      </c>
      <c r="AH447">
        <f t="shared" si="155"/>
        <v>141.72499999999999</v>
      </c>
      <c r="AI447">
        <f t="shared" si="148"/>
        <v>2</v>
      </c>
      <c r="AJ447">
        <f t="shared" si="143"/>
        <v>8.2946876296044941E-2</v>
      </c>
      <c r="AK447">
        <f t="shared" si="144"/>
        <v>0.16443041304919759</v>
      </c>
      <c r="AL447">
        <f t="shared" si="145"/>
        <v>7.5962444167603532E-2</v>
      </c>
      <c r="AM447">
        <f t="shared" si="149"/>
        <v>4</v>
      </c>
      <c r="AN447">
        <f t="shared" si="149"/>
        <v>1</v>
      </c>
      <c r="BX447">
        <f t="shared" si="146"/>
        <v>0.33333333333333337</v>
      </c>
      <c r="BY447">
        <v>132.61500000000001</v>
      </c>
      <c r="BZ447">
        <f t="shared" si="147"/>
        <v>2.5135417059407557E-3</v>
      </c>
    </row>
    <row r="448" spans="1:78" x14ac:dyDescent="0.25">
      <c r="A448" t="s">
        <v>452</v>
      </c>
      <c r="B448">
        <v>30.9</v>
      </c>
      <c r="C448">
        <v>7.8006000000000002</v>
      </c>
      <c r="D448" s="1">
        <v>2.8119999999999999E-6</v>
      </c>
      <c r="E448">
        <v>240</v>
      </c>
      <c r="G448">
        <v>0</v>
      </c>
      <c r="H448">
        <v>0</v>
      </c>
      <c r="I448">
        <v>0</v>
      </c>
      <c r="J448">
        <v>0</v>
      </c>
      <c r="K448">
        <v>1</v>
      </c>
      <c r="L448">
        <v>0</v>
      </c>
      <c r="M448" t="s">
        <v>11</v>
      </c>
      <c r="N448">
        <v>1</v>
      </c>
      <c r="O448">
        <v>2</v>
      </c>
      <c r="P448">
        <v>0</v>
      </c>
      <c r="Q448">
        <v>0</v>
      </c>
      <c r="R448">
        <v>0</v>
      </c>
      <c r="S448">
        <v>0</v>
      </c>
      <c r="T448" t="s">
        <v>11</v>
      </c>
      <c r="U448">
        <v>1</v>
      </c>
      <c r="V448">
        <v>5</v>
      </c>
      <c r="W448">
        <v>2</v>
      </c>
      <c r="X448">
        <v>-0.5</v>
      </c>
      <c r="Y448">
        <v>2</v>
      </c>
      <c r="Z448">
        <v>1</v>
      </c>
      <c r="AA448" t="s">
        <v>11</v>
      </c>
      <c r="AB448">
        <v>40</v>
      </c>
      <c r="AC448">
        <f t="shared" si="150"/>
        <v>27.367000000000001</v>
      </c>
      <c r="AD448">
        <f t="shared" si="151"/>
        <v>131.15</v>
      </c>
      <c r="AE448">
        <f t="shared" si="152"/>
        <v>30.082999999999998</v>
      </c>
      <c r="AF448">
        <f t="shared" si="153"/>
        <v>65.716999999999999</v>
      </c>
      <c r="AG448">
        <f t="shared" si="154"/>
        <v>147.16999999999999</v>
      </c>
      <c r="AH448">
        <f t="shared" si="155"/>
        <v>140.75</v>
      </c>
      <c r="AI448">
        <f t="shared" si="148"/>
        <v>1</v>
      </c>
      <c r="AJ448">
        <f t="shared" si="143"/>
        <v>3.812428516965307E-2</v>
      </c>
      <c r="AK448">
        <f t="shared" si="144"/>
        <v>6.6482731110594023E-2</v>
      </c>
      <c r="AL448">
        <f t="shared" si="145"/>
        <v>-7.6083813929424659E-3</v>
      </c>
      <c r="AM448">
        <f t="shared" si="149"/>
        <v>2</v>
      </c>
      <c r="AN448">
        <f t="shared" si="149"/>
        <v>1</v>
      </c>
      <c r="BX448">
        <f t="shared" si="146"/>
        <v>-0.66666666666666663</v>
      </c>
      <c r="BY448">
        <v>131.15</v>
      </c>
      <c r="BZ448">
        <f t="shared" si="147"/>
        <v>-5.0832380226204085E-3</v>
      </c>
    </row>
    <row r="449" spans="1:78" x14ac:dyDescent="0.25">
      <c r="A449" t="s">
        <v>453</v>
      </c>
      <c r="B449">
        <v>30.9</v>
      </c>
      <c r="C449">
        <v>7.8201000000000001</v>
      </c>
      <c r="D449" s="1">
        <v>2.6240000000000002E-6</v>
      </c>
      <c r="E449">
        <v>240</v>
      </c>
      <c r="G449">
        <v>1</v>
      </c>
      <c r="H449">
        <v>2</v>
      </c>
      <c r="I449">
        <v>0</v>
      </c>
      <c r="J449">
        <v>0</v>
      </c>
      <c r="K449">
        <v>1</v>
      </c>
      <c r="L449">
        <v>0</v>
      </c>
      <c r="M449" t="s">
        <v>11</v>
      </c>
      <c r="N449">
        <v>1</v>
      </c>
      <c r="O449">
        <v>0</v>
      </c>
      <c r="P449">
        <v>0</v>
      </c>
      <c r="Q449">
        <v>0</v>
      </c>
      <c r="R449">
        <v>0</v>
      </c>
      <c r="S449">
        <v>0</v>
      </c>
      <c r="T449" t="s">
        <v>11</v>
      </c>
      <c r="U449">
        <v>4</v>
      </c>
      <c r="V449">
        <v>6</v>
      </c>
      <c r="W449">
        <v>1</v>
      </c>
      <c r="X449">
        <v>0</v>
      </c>
      <c r="Y449">
        <v>1</v>
      </c>
      <c r="Z449">
        <v>2</v>
      </c>
      <c r="AA449" t="s">
        <v>11</v>
      </c>
      <c r="AB449">
        <v>41</v>
      </c>
      <c r="AC449">
        <f t="shared" si="150"/>
        <v>27.097000000000001</v>
      </c>
      <c r="AD449">
        <f t="shared" si="151"/>
        <v>129.685</v>
      </c>
      <c r="AE449">
        <f t="shared" si="152"/>
        <v>29.757999999999996</v>
      </c>
      <c r="AF449">
        <f t="shared" si="153"/>
        <v>65.611999999999995</v>
      </c>
      <c r="AG449">
        <f t="shared" si="154"/>
        <v>146.16999999999999</v>
      </c>
      <c r="AH449">
        <f t="shared" si="155"/>
        <v>139.77500000000001</v>
      </c>
      <c r="AI449">
        <f t="shared" si="148"/>
        <v>4</v>
      </c>
      <c r="AJ449">
        <f t="shared" si="143"/>
        <v>4.6265952114739557E-2</v>
      </c>
      <c r="AK449">
        <f t="shared" si="144"/>
        <v>3.3604408898447478E-2</v>
      </c>
      <c r="AL449">
        <f t="shared" si="145"/>
        <v>0</v>
      </c>
      <c r="AM449">
        <f t="shared" si="149"/>
        <v>1</v>
      </c>
      <c r="AN449">
        <f t="shared" si="149"/>
        <v>2</v>
      </c>
      <c r="BX449">
        <f t="shared" si="146"/>
        <v>2</v>
      </c>
      <c r="BY449">
        <v>129.685</v>
      </c>
      <c r="BZ449">
        <f t="shared" si="147"/>
        <v>1.542198403824652E-2</v>
      </c>
    </row>
    <row r="450" spans="1:78" x14ac:dyDescent="0.25">
      <c r="A450" t="s">
        <v>454</v>
      </c>
      <c r="B450">
        <v>30.9</v>
      </c>
      <c r="C450">
        <v>7.8402000000000003</v>
      </c>
      <c r="D450" s="1">
        <v>2.3209999999999999E-6</v>
      </c>
      <c r="E450">
        <v>240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 t="s">
        <v>11</v>
      </c>
      <c r="N450">
        <v>0</v>
      </c>
      <c r="O450">
        <v>3</v>
      </c>
      <c r="P450">
        <v>0</v>
      </c>
      <c r="Q450">
        <v>0</v>
      </c>
      <c r="R450">
        <v>2</v>
      </c>
      <c r="S450">
        <v>0</v>
      </c>
      <c r="T450" t="s">
        <v>11</v>
      </c>
      <c r="U450">
        <v>3</v>
      </c>
      <c r="V450">
        <v>8</v>
      </c>
      <c r="W450">
        <v>0</v>
      </c>
      <c r="X450">
        <v>1</v>
      </c>
      <c r="Y450">
        <v>7</v>
      </c>
      <c r="Z450">
        <v>0</v>
      </c>
      <c r="AA450" t="s">
        <v>11</v>
      </c>
      <c r="AB450">
        <v>42</v>
      </c>
      <c r="AC450">
        <f t="shared" si="150"/>
        <v>26.827000000000002</v>
      </c>
      <c r="AD450">
        <f t="shared" si="151"/>
        <v>128.22</v>
      </c>
      <c r="AE450">
        <f t="shared" si="152"/>
        <v>29.433</v>
      </c>
      <c r="AF450">
        <f t="shared" si="153"/>
        <v>65.507000000000005</v>
      </c>
      <c r="AG450">
        <f t="shared" si="154"/>
        <v>145.16999999999999</v>
      </c>
      <c r="AH450">
        <f t="shared" si="155"/>
        <v>138.80000000000001</v>
      </c>
      <c r="AI450">
        <f t="shared" si="148"/>
        <v>3</v>
      </c>
      <c r="AJ450">
        <f t="shared" si="143"/>
        <v>6.2392762439557013E-2</v>
      </c>
      <c r="AK450">
        <f t="shared" si="144"/>
        <v>0</v>
      </c>
      <c r="AL450">
        <f t="shared" si="145"/>
        <v>1.5265544140320881E-2</v>
      </c>
      <c r="AM450">
        <f t="shared" si="149"/>
        <v>7</v>
      </c>
      <c r="AN450">
        <f t="shared" si="149"/>
        <v>0</v>
      </c>
      <c r="BX450">
        <f t="shared" si="146"/>
        <v>-1</v>
      </c>
      <c r="BY450">
        <v>128.22</v>
      </c>
      <c r="BZ450">
        <f t="shared" si="147"/>
        <v>-7.7990953049446267E-3</v>
      </c>
    </row>
    <row r="451" spans="1:78" x14ac:dyDescent="0.25">
      <c r="A451" t="s">
        <v>455</v>
      </c>
      <c r="B451">
        <v>30.9</v>
      </c>
      <c r="C451">
        <v>7.8609</v>
      </c>
      <c r="D451" s="1">
        <v>3.1350000000000001E-6</v>
      </c>
      <c r="E451">
        <v>240</v>
      </c>
      <c r="G451">
        <v>1</v>
      </c>
      <c r="H451">
        <v>2</v>
      </c>
      <c r="I451">
        <v>0</v>
      </c>
      <c r="J451">
        <v>0</v>
      </c>
      <c r="K451">
        <v>0</v>
      </c>
      <c r="L451">
        <v>0</v>
      </c>
      <c r="M451" t="s">
        <v>11</v>
      </c>
      <c r="N451">
        <v>0</v>
      </c>
      <c r="O451">
        <v>0</v>
      </c>
      <c r="P451">
        <v>0</v>
      </c>
      <c r="Q451">
        <v>1</v>
      </c>
      <c r="R451">
        <v>0</v>
      </c>
      <c r="S451">
        <v>0</v>
      </c>
      <c r="T451" t="s">
        <v>11</v>
      </c>
      <c r="U451">
        <v>3</v>
      </c>
      <c r="V451">
        <v>7</v>
      </c>
      <c r="W451">
        <v>0</v>
      </c>
      <c r="X451">
        <v>0.5</v>
      </c>
      <c r="Y451">
        <v>-0.5</v>
      </c>
      <c r="Z451">
        <v>1</v>
      </c>
      <c r="AA451" t="s">
        <v>11</v>
      </c>
      <c r="AB451">
        <v>43</v>
      </c>
      <c r="AC451">
        <f t="shared" si="150"/>
        <v>26.557000000000002</v>
      </c>
      <c r="AD451">
        <f t="shared" si="151"/>
        <v>126.755</v>
      </c>
      <c r="AE451">
        <f t="shared" si="152"/>
        <v>29.107999999999997</v>
      </c>
      <c r="AF451">
        <f t="shared" si="153"/>
        <v>65.402000000000001</v>
      </c>
      <c r="AG451">
        <f t="shared" si="154"/>
        <v>144.16999999999999</v>
      </c>
      <c r="AH451">
        <f t="shared" si="155"/>
        <v>137.82499999999999</v>
      </c>
      <c r="AI451">
        <f t="shared" si="148"/>
        <v>3</v>
      </c>
      <c r="AJ451">
        <f t="shared" si="143"/>
        <v>5.5224645970573152E-2</v>
      </c>
      <c r="AK451">
        <f t="shared" si="144"/>
        <v>0</v>
      </c>
      <c r="AL451">
        <f t="shared" si="145"/>
        <v>7.6450261459894194E-3</v>
      </c>
      <c r="AM451">
        <f t="shared" si="149"/>
        <v>-0.5</v>
      </c>
      <c r="AN451">
        <f t="shared" si="149"/>
        <v>1</v>
      </c>
      <c r="BX451">
        <f t="shared" si="146"/>
        <v>2</v>
      </c>
      <c r="BY451">
        <v>126.755</v>
      </c>
      <c r="BZ451">
        <f t="shared" si="147"/>
        <v>1.5778470277306614E-2</v>
      </c>
    </row>
    <row r="452" spans="1:78" x14ac:dyDescent="0.25">
      <c r="A452" t="s">
        <v>456</v>
      </c>
      <c r="B452">
        <v>30.9</v>
      </c>
      <c r="C452">
        <v>7.8783000000000003</v>
      </c>
      <c r="D452" s="1">
        <v>3.0299999999999998E-6</v>
      </c>
      <c r="E452">
        <v>240</v>
      </c>
      <c r="G452">
        <v>0</v>
      </c>
      <c r="H452">
        <v>1</v>
      </c>
      <c r="I452">
        <v>0</v>
      </c>
      <c r="J452">
        <v>0</v>
      </c>
      <c r="K452">
        <v>0</v>
      </c>
      <c r="L452">
        <v>0</v>
      </c>
      <c r="M452" t="s">
        <v>11</v>
      </c>
      <c r="N452">
        <v>0</v>
      </c>
      <c r="O452">
        <v>4</v>
      </c>
      <c r="P452">
        <v>0</v>
      </c>
      <c r="Q452">
        <v>1</v>
      </c>
      <c r="R452">
        <v>1</v>
      </c>
      <c r="S452">
        <v>0</v>
      </c>
      <c r="T452" t="s">
        <v>11</v>
      </c>
      <c r="U452">
        <v>3</v>
      </c>
      <c r="V452">
        <v>8</v>
      </c>
      <c r="W452">
        <v>3</v>
      </c>
      <c r="X452">
        <v>1</v>
      </c>
      <c r="Y452">
        <v>1</v>
      </c>
      <c r="Z452">
        <v>1</v>
      </c>
      <c r="AA452" t="s">
        <v>11</v>
      </c>
      <c r="AB452">
        <v>44</v>
      </c>
      <c r="AC452">
        <f t="shared" si="150"/>
        <v>26.286999999999999</v>
      </c>
      <c r="AD452">
        <f t="shared" si="151"/>
        <v>125.28999999999999</v>
      </c>
      <c r="AE452">
        <f t="shared" si="152"/>
        <v>28.782999999999998</v>
      </c>
      <c r="AF452">
        <f t="shared" si="153"/>
        <v>65.296999999999997</v>
      </c>
      <c r="AG452">
        <f t="shared" si="154"/>
        <v>143.16999999999999</v>
      </c>
      <c r="AH452">
        <f t="shared" si="155"/>
        <v>136.85</v>
      </c>
      <c r="AI452">
        <f t="shared" si="148"/>
        <v>3</v>
      </c>
      <c r="AJ452">
        <f t="shared" si="143"/>
        <v>6.3851863676271062E-2</v>
      </c>
      <c r="AK452">
        <f t="shared" si="144"/>
        <v>0.10422819025118994</v>
      </c>
      <c r="AL452">
        <f t="shared" si="145"/>
        <v>1.5314639263672145E-2</v>
      </c>
      <c r="AM452">
        <f t="shared" si="149"/>
        <v>1</v>
      </c>
      <c r="AN452">
        <f t="shared" si="149"/>
        <v>1</v>
      </c>
      <c r="BX452">
        <f t="shared" si="146"/>
        <v>-0.33333333333333326</v>
      </c>
      <c r="BY452">
        <v>125.28999999999999</v>
      </c>
      <c r="BZ452">
        <f t="shared" si="147"/>
        <v>-2.6604943198446267E-3</v>
      </c>
    </row>
    <row r="453" spans="1:78" x14ac:dyDescent="0.25">
      <c r="A453" t="s">
        <v>457</v>
      </c>
      <c r="B453">
        <v>30.9</v>
      </c>
      <c r="C453">
        <v>7.9013</v>
      </c>
      <c r="D453" s="1">
        <v>3.1269999999999999E-6</v>
      </c>
      <c r="E453">
        <v>240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 t="s">
        <v>11</v>
      </c>
      <c r="N453">
        <v>0</v>
      </c>
      <c r="O453">
        <v>3</v>
      </c>
      <c r="P453">
        <v>0</v>
      </c>
      <c r="Q453">
        <v>0</v>
      </c>
      <c r="R453">
        <v>0</v>
      </c>
      <c r="S453">
        <v>0</v>
      </c>
      <c r="T453" t="s">
        <v>11</v>
      </c>
      <c r="U453">
        <v>2</v>
      </c>
      <c r="V453">
        <v>6</v>
      </c>
      <c r="W453">
        <v>0</v>
      </c>
      <c r="X453">
        <v>1</v>
      </c>
      <c r="Y453">
        <v>3</v>
      </c>
      <c r="Z453">
        <v>2</v>
      </c>
      <c r="AA453" t="s">
        <v>11</v>
      </c>
      <c r="AB453">
        <v>45</v>
      </c>
      <c r="AC453">
        <f t="shared" si="150"/>
        <v>26.017000000000003</v>
      </c>
      <c r="AD453">
        <f t="shared" si="151"/>
        <v>123.825</v>
      </c>
      <c r="AE453">
        <f t="shared" si="152"/>
        <v>28.457999999999998</v>
      </c>
      <c r="AF453">
        <f t="shared" si="153"/>
        <v>65.192000000000007</v>
      </c>
      <c r="AG453">
        <f t="shared" si="154"/>
        <v>142.16999999999999</v>
      </c>
      <c r="AH453">
        <f t="shared" si="155"/>
        <v>135.875</v>
      </c>
      <c r="AI453">
        <f t="shared" si="148"/>
        <v>2</v>
      </c>
      <c r="AJ453">
        <f t="shared" ref="AJ453:AJ508" si="156">V453/AD453</f>
        <v>4.8455481526347668E-2</v>
      </c>
      <c r="AK453">
        <f t="shared" ref="AK453:AK508" si="157">W453/AE453</f>
        <v>0</v>
      </c>
      <c r="AL453">
        <f t="shared" ref="AL453:AL508" si="158">X453/AF453</f>
        <v>1.5339305436249845E-2</v>
      </c>
      <c r="AM453">
        <f t="shared" si="149"/>
        <v>3</v>
      </c>
      <c r="AN453">
        <f t="shared" si="149"/>
        <v>2</v>
      </c>
      <c r="BX453">
        <f t="shared" ref="BX453:BX508" si="159">H453-O453/3</f>
        <v>-1</v>
      </c>
      <c r="BY453">
        <v>123.825</v>
      </c>
      <c r="BZ453">
        <f t="shared" ref="BZ453:BZ508" si="160">BX453/BY453</f>
        <v>-8.0759135877246108E-3</v>
      </c>
    </row>
    <row r="454" spans="1:78" x14ac:dyDescent="0.25">
      <c r="A454" t="s">
        <v>458</v>
      </c>
      <c r="B454">
        <v>30.9</v>
      </c>
      <c r="C454">
        <v>7.9215</v>
      </c>
      <c r="D454" s="1">
        <v>2.5450000000000002E-6</v>
      </c>
      <c r="E454">
        <v>240</v>
      </c>
      <c r="G454">
        <v>1</v>
      </c>
      <c r="H454">
        <v>1</v>
      </c>
      <c r="I454">
        <v>0</v>
      </c>
      <c r="J454">
        <v>0</v>
      </c>
      <c r="K454">
        <v>0</v>
      </c>
      <c r="L454">
        <v>0</v>
      </c>
      <c r="M454" t="s">
        <v>11</v>
      </c>
      <c r="N454">
        <v>0</v>
      </c>
      <c r="O454">
        <v>2</v>
      </c>
      <c r="P454">
        <v>0</v>
      </c>
      <c r="Q454">
        <v>0</v>
      </c>
      <c r="R454">
        <v>0</v>
      </c>
      <c r="S454">
        <v>0</v>
      </c>
      <c r="T454" t="s">
        <v>11</v>
      </c>
      <c r="U454">
        <v>3</v>
      </c>
      <c r="V454">
        <v>7</v>
      </c>
      <c r="W454">
        <v>1</v>
      </c>
      <c r="X454">
        <v>1</v>
      </c>
      <c r="Y454">
        <v>1</v>
      </c>
      <c r="Z454">
        <v>0</v>
      </c>
      <c r="AA454" t="s">
        <v>11</v>
      </c>
      <c r="AB454">
        <v>46</v>
      </c>
      <c r="AC454">
        <f t="shared" si="150"/>
        <v>25.747</v>
      </c>
      <c r="AD454">
        <f t="shared" si="151"/>
        <v>122.36</v>
      </c>
      <c r="AE454">
        <f t="shared" si="152"/>
        <v>28.132999999999996</v>
      </c>
      <c r="AF454">
        <f t="shared" si="153"/>
        <v>65.087000000000003</v>
      </c>
      <c r="AG454">
        <f t="shared" si="154"/>
        <v>141.16999999999999</v>
      </c>
      <c r="AH454">
        <f t="shared" si="155"/>
        <v>134.9</v>
      </c>
      <c r="AI454">
        <f t="shared" si="148"/>
        <v>3</v>
      </c>
      <c r="AJ454">
        <f t="shared" si="156"/>
        <v>5.7208237986270026E-2</v>
      </c>
      <c r="AK454">
        <f t="shared" si="157"/>
        <v>3.5545444851242322E-2</v>
      </c>
      <c r="AL454">
        <f t="shared" si="158"/>
        <v>1.5364051193018575E-2</v>
      </c>
      <c r="AM454">
        <f t="shared" si="149"/>
        <v>1</v>
      </c>
      <c r="AN454">
        <f t="shared" si="149"/>
        <v>0</v>
      </c>
      <c r="BX454">
        <f t="shared" si="159"/>
        <v>0.33333333333333337</v>
      </c>
      <c r="BY454">
        <v>122.36</v>
      </c>
      <c r="BZ454">
        <f t="shared" si="160"/>
        <v>2.7242018088700012E-3</v>
      </c>
    </row>
    <row r="455" spans="1:78" x14ac:dyDescent="0.25">
      <c r="A455" t="s">
        <v>459</v>
      </c>
      <c r="B455">
        <v>30.9</v>
      </c>
      <c r="C455">
        <v>7.9401999999999999</v>
      </c>
      <c r="D455" s="1">
        <v>3.1269999999999999E-6</v>
      </c>
      <c r="E455">
        <v>240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 t="s">
        <v>11</v>
      </c>
      <c r="N455">
        <v>0</v>
      </c>
      <c r="O455">
        <v>0</v>
      </c>
      <c r="P455">
        <v>0</v>
      </c>
      <c r="Q455">
        <v>0</v>
      </c>
      <c r="R455">
        <v>2</v>
      </c>
      <c r="S455">
        <v>0</v>
      </c>
      <c r="T455" t="s">
        <v>11</v>
      </c>
      <c r="U455">
        <v>2</v>
      </c>
      <c r="V455">
        <v>1</v>
      </c>
      <c r="W455">
        <v>1</v>
      </c>
      <c r="X455">
        <v>2</v>
      </c>
      <c r="Y455">
        <v>6</v>
      </c>
      <c r="Z455">
        <v>3</v>
      </c>
      <c r="AA455" t="s">
        <v>11</v>
      </c>
      <c r="AB455">
        <v>47</v>
      </c>
      <c r="AC455">
        <f t="shared" si="150"/>
        <v>25.477</v>
      </c>
      <c r="AD455">
        <f t="shared" si="151"/>
        <v>120.895</v>
      </c>
      <c r="AE455">
        <f t="shared" si="152"/>
        <v>27.808</v>
      </c>
      <c r="AF455">
        <f t="shared" si="153"/>
        <v>64.981999999999999</v>
      </c>
      <c r="AG455">
        <f t="shared" si="154"/>
        <v>140.16999999999999</v>
      </c>
      <c r="AH455">
        <f t="shared" si="155"/>
        <v>133.92500000000001</v>
      </c>
      <c r="AI455">
        <f t="shared" si="148"/>
        <v>2</v>
      </c>
      <c r="AJ455">
        <f t="shared" si="156"/>
        <v>8.2716406799288635E-3</v>
      </c>
      <c r="AK455">
        <f t="shared" si="157"/>
        <v>3.5960874568469504E-2</v>
      </c>
      <c r="AL455">
        <f t="shared" si="158"/>
        <v>3.0777753839524791E-2</v>
      </c>
      <c r="AM455">
        <f t="shared" si="149"/>
        <v>6</v>
      </c>
      <c r="AN455">
        <f t="shared" si="149"/>
        <v>3</v>
      </c>
      <c r="BX455">
        <f t="shared" si="159"/>
        <v>0</v>
      </c>
      <c r="BY455">
        <v>120.895</v>
      </c>
      <c r="BZ455">
        <f t="shared" si="160"/>
        <v>0</v>
      </c>
    </row>
    <row r="456" spans="1:78" x14ac:dyDescent="0.25">
      <c r="A456" t="s">
        <v>460</v>
      </c>
      <c r="B456">
        <v>30.9</v>
      </c>
      <c r="C456">
        <v>7.9585999999999997</v>
      </c>
      <c r="D456" s="1">
        <v>3.1130000000000001E-6</v>
      </c>
      <c r="E456">
        <v>240</v>
      </c>
      <c r="G456">
        <v>0</v>
      </c>
      <c r="H456">
        <v>2</v>
      </c>
      <c r="I456">
        <v>0</v>
      </c>
      <c r="J456">
        <v>0</v>
      </c>
      <c r="K456">
        <v>0</v>
      </c>
      <c r="L456">
        <v>1</v>
      </c>
      <c r="M456" t="s">
        <v>11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 t="s">
        <v>11</v>
      </c>
      <c r="U456">
        <v>3</v>
      </c>
      <c r="V456">
        <v>9</v>
      </c>
      <c r="W456">
        <v>2</v>
      </c>
      <c r="X456">
        <v>2</v>
      </c>
      <c r="Y456">
        <v>0.5</v>
      </c>
      <c r="Z456">
        <v>3</v>
      </c>
      <c r="AA456" t="s">
        <v>11</v>
      </c>
      <c r="AB456">
        <v>48</v>
      </c>
      <c r="AC456">
        <f t="shared" si="150"/>
        <v>25.207000000000001</v>
      </c>
      <c r="AD456">
        <f t="shared" si="151"/>
        <v>119.42999999999999</v>
      </c>
      <c r="AE456">
        <f t="shared" si="152"/>
        <v>27.482999999999997</v>
      </c>
      <c r="AF456">
        <f t="shared" si="153"/>
        <v>64.876999999999995</v>
      </c>
      <c r="AG456">
        <f t="shared" si="154"/>
        <v>139.16999999999999</v>
      </c>
      <c r="AH456">
        <f t="shared" si="155"/>
        <v>132.94999999999999</v>
      </c>
      <c r="AI456">
        <f t="shared" si="148"/>
        <v>3</v>
      </c>
      <c r="AJ456">
        <f t="shared" si="156"/>
        <v>7.5357950263752832E-2</v>
      </c>
      <c r="AK456">
        <f t="shared" si="157"/>
        <v>7.2772259214787333E-2</v>
      </c>
      <c r="AL456">
        <f t="shared" si="158"/>
        <v>3.0827566009525721E-2</v>
      </c>
      <c r="AM456">
        <f t="shared" si="149"/>
        <v>0.5</v>
      </c>
      <c r="AN456">
        <f t="shared" si="149"/>
        <v>3</v>
      </c>
      <c r="BX456">
        <f t="shared" si="159"/>
        <v>2</v>
      </c>
      <c r="BY456">
        <v>119.42999999999999</v>
      </c>
      <c r="BZ456">
        <f t="shared" si="160"/>
        <v>1.6746211169722851E-2</v>
      </c>
    </row>
    <row r="457" spans="1:78" x14ac:dyDescent="0.25">
      <c r="A457" t="s">
        <v>461</v>
      </c>
      <c r="B457">
        <v>30.9</v>
      </c>
      <c r="C457">
        <v>7.9813000000000001</v>
      </c>
      <c r="D457" s="1">
        <v>3.0699999999999998E-6</v>
      </c>
      <c r="E457">
        <v>240</v>
      </c>
      <c r="G457">
        <v>0</v>
      </c>
      <c r="H457">
        <v>2</v>
      </c>
      <c r="I457">
        <v>0</v>
      </c>
      <c r="J457">
        <v>0</v>
      </c>
      <c r="K457">
        <v>0</v>
      </c>
      <c r="L457">
        <v>0</v>
      </c>
      <c r="M457" t="s">
        <v>11</v>
      </c>
      <c r="N457">
        <v>0</v>
      </c>
      <c r="O457">
        <v>1</v>
      </c>
      <c r="P457">
        <v>0</v>
      </c>
      <c r="Q457">
        <v>0</v>
      </c>
      <c r="R457">
        <v>1</v>
      </c>
      <c r="S457">
        <v>0</v>
      </c>
      <c r="T457" t="s">
        <v>11</v>
      </c>
      <c r="U457">
        <v>3</v>
      </c>
      <c r="V457">
        <v>6</v>
      </c>
      <c r="W457">
        <v>2</v>
      </c>
      <c r="X457">
        <v>2</v>
      </c>
      <c r="Y457">
        <v>1.5</v>
      </c>
      <c r="Z457">
        <v>0</v>
      </c>
      <c r="AA457" t="s">
        <v>11</v>
      </c>
      <c r="AB457">
        <v>49</v>
      </c>
      <c r="AC457">
        <f t="shared" si="150"/>
        <v>24.937000000000001</v>
      </c>
      <c r="AD457">
        <f t="shared" si="151"/>
        <v>117.96499999999999</v>
      </c>
      <c r="AE457">
        <f t="shared" si="152"/>
        <v>27.157999999999998</v>
      </c>
      <c r="AF457">
        <f t="shared" si="153"/>
        <v>64.772000000000006</v>
      </c>
      <c r="AG457">
        <f t="shared" si="154"/>
        <v>138.16999999999999</v>
      </c>
      <c r="AH457">
        <f t="shared" si="155"/>
        <v>131.97499999999999</v>
      </c>
      <c r="AI457">
        <f t="shared" si="148"/>
        <v>3</v>
      </c>
      <c r="AJ457">
        <f t="shared" si="156"/>
        <v>5.0862543974907817E-2</v>
      </c>
      <c r="AK457">
        <f t="shared" si="157"/>
        <v>7.3643125414242588E-2</v>
      </c>
      <c r="AL457">
        <f t="shared" si="158"/>
        <v>3.0877539677638483E-2</v>
      </c>
      <c r="AM457">
        <f t="shared" si="149"/>
        <v>1.5</v>
      </c>
      <c r="AN457">
        <f t="shared" si="149"/>
        <v>0</v>
      </c>
      <c r="BX457">
        <f t="shared" si="159"/>
        <v>1.6666666666666667</v>
      </c>
      <c r="BY457">
        <v>117.96499999999999</v>
      </c>
      <c r="BZ457">
        <f t="shared" si="160"/>
        <v>1.4128484437474394E-2</v>
      </c>
    </row>
    <row r="458" spans="1:78" x14ac:dyDescent="0.25">
      <c r="A458" t="s">
        <v>462</v>
      </c>
      <c r="B458">
        <v>30.9</v>
      </c>
      <c r="C458">
        <v>8.0027000000000008</v>
      </c>
      <c r="D458" s="1">
        <v>3.1219999999999999E-6</v>
      </c>
      <c r="E458">
        <v>240</v>
      </c>
      <c r="G458">
        <v>0</v>
      </c>
      <c r="H458">
        <v>1</v>
      </c>
      <c r="I458">
        <v>0</v>
      </c>
      <c r="J458">
        <v>0</v>
      </c>
      <c r="K458">
        <v>0</v>
      </c>
      <c r="L458">
        <v>-0.5</v>
      </c>
      <c r="M458" t="s">
        <v>11</v>
      </c>
      <c r="N458">
        <v>0</v>
      </c>
      <c r="O458">
        <v>1</v>
      </c>
      <c r="P458">
        <v>1</v>
      </c>
      <c r="Q458">
        <v>0</v>
      </c>
      <c r="R458">
        <v>0</v>
      </c>
      <c r="S458">
        <v>0</v>
      </c>
      <c r="T458" t="s">
        <v>11</v>
      </c>
      <c r="U458">
        <v>2</v>
      </c>
      <c r="V458">
        <v>9</v>
      </c>
      <c r="W458">
        <v>2</v>
      </c>
      <c r="X458">
        <v>-1</v>
      </c>
      <c r="Y458">
        <v>4</v>
      </c>
      <c r="Z458">
        <v>-0.5</v>
      </c>
      <c r="AA458" t="s">
        <v>11</v>
      </c>
      <c r="AB458">
        <v>50</v>
      </c>
      <c r="AC458">
        <f t="shared" si="150"/>
        <v>24.667000000000002</v>
      </c>
      <c r="AD458">
        <f t="shared" si="151"/>
        <v>116.5</v>
      </c>
      <c r="AE458">
        <f t="shared" si="152"/>
        <v>26.832999999999998</v>
      </c>
      <c r="AF458">
        <f t="shared" si="153"/>
        <v>64.667000000000002</v>
      </c>
      <c r="AG458">
        <f t="shared" si="154"/>
        <v>137.16999999999999</v>
      </c>
      <c r="AH458">
        <f t="shared" si="155"/>
        <v>131</v>
      </c>
      <c r="AI458">
        <f t="shared" si="148"/>
        <v>2</v>
      </c>
      <c r="AJ458">
        <f t="shared" si="156"/>
        <v>7.7253218884120178E-2</v>
      </c>
      <c r="AK458">
        <f t="shared" si="157"/>
        <v>7.4535087392389968E-2</v>
      </c>
      <c r="AL458">
        <f t="shared" si="158"/>
        <v>-1.5463837815268992E-2</v>
      </c>
      <c r="AM458">
        <f t="shared" si="149"/>
        <v>4</v>
      </c>
      <c r="AN458">
        <f t="shared" si="149"/>
        <v>-0.5</v>
      </c>
      <c r="BX458">
        <f t="shared" si="159"/>
        <v>0.66666666666666674</v>
      </c>
      <c r="BY458">
        <v>116.5</v>
      </c>
      <c r="BZ458">
        <f t="shared" si="160"/>
        <v>5.7224606580829765E-3</v>
      </c>
    </row>
    <row r="459" spans="1:78" x14ac:dyDescent="0.25">
      <c r="A459" t="s">
        <v>463</v>
      </c>
      <c r="B459">
        <v>30.9</v>
      </c>
      <c r="C459">
        <v>8.0212000000000003</v>
      </c>
      <c r="D459" s="1">
        <v>3.1319999999999998E-6</v>
      </c>
      <c r="E459">
        <v>240</v>
      </c>
      <c r="G459">
        <v>0</v>
      </c>
      <c r="H459">
        <v>3</v>
      </c>
      <c r="I459">
        <v>0</v>
      </c>
      <c r="J459">
        <v>0</v>
      </c>
      <c r="K459">
        <v>0</v>
      </c>
      <c r="L459">
        <v>0</v>
      </c>
      <c r="M459" t="s">
        <v>11</v>
      </c>
      <c r="N459">
        <v>0</v>
      </c>
      <c r="O459">
        <v>1</v>
      </c>
      <c r="P459">
        <v>0</v>
      </c>
      <c r="Q459">
        <v>0</v>
      </c>
      <c r="R459">
        <v>0</v>
      </c>
      <c r="S459">
        <v>0</v>
      </c>
      <c r="T459" t="s">
        <v>11</v>
      </c>
      <c r="U459">
        <v>1.5</v>
      </c>
      <c r="V459">
        <v>12</v>
      </c>
      <c r="W459">
        <v>0</v>
      </c>
      <c r="X459">
        <v>-1</v>
      </c>
      <c r="Y459">
        <v>0.5</v>
      </c>
      <c r="Z459">
        <v>0</v>
      </c>
      <c r="AA459" t="s">
        <v>11</v>
      </c>
      <c r="AB459">
        <v>51</v>
      </c>
      <c r="AC459">
        <f t="shared" si="150"/>
        <v>24.396999999999998</v>
      </c>
      <c r="AD459">
        <f t="shared" si="151"/>
        <v>115.035</v>
      </c>
      <c r="AE459">
        <f t="shared" si="152"/>
        <v>26.507999999999999</v>
      </c>
      <c r="AF459">
        <f t="shared" si="153"/>
        <v>64.561999999999998</v>
      </c>
      <c r="AG459">
        <f t="shared" si="154"/>
        <v>136.16999999999999</v>
      </c>
      <c r="AH459">
        <f t="shared" si="155"/>
        <v>130.02500000000001</v>
      </c>
      <c r="AI459">
        <f t="shared" ref="AI459:AI508" si="161">U459</f>
        <v>1.5</v>
      </c>
      <c r="AJ459">
        <f t="shared" si="156"/>
        <v>0.10431607771547791</v>
      </c>
      <c r="AK459">
        <f t="shared" si="157"/>
        <v>0</v>
      </c>
      <c r="AL459">
        <f t="shared" si="158"/>
        <v>-1.5488987330008365E-2</v>
      </c>
      <c r="AM459">
        <f t="shared" ref="AM459:AN508" si="162">Y459</f>
        <v>0.5</v>
      </c>
      <c r="AN459">
        <f t="shared" si="162"/>
        <v>0</v>
      </c>
      <c r="BX459">
        <f t="shared" si="159"/>
        <v>2.6666666666666665</v>
      </c>
      <c r="BY459">
        <v>115.035</v>
      </c>
      <c r="BZ459">
        <f t="shared" si="160"/>
        <v>2.3181350603439531E-2</v>
      </c>
    </row>
    <row r="460" spans="1:78" x14ac:dyDescent="0.25">
      <c r="A460" t="s">
        <v>464</v>
      </c>
      <c r="B460">
        <v>30.9</v>
      </c>
      <c r="C460">
        <v>8.0420999999999996</v>
      </c>
      <c r="D460" s="1">
        <v>3.1209999999999998E-6</v>
      </c>
      <c r="E460">
        <v>240</v>
      </c>
      <c r="G460">
        <v>0</v>
      </c>
      <c r="H460">
        <v>2</v>
      </c>
      <c r="I460">
        <v>0</v>
      </c>
      <c r="J460">
        <v>0</v>
      </c>
      <c r="K460">
        <v>0</v>
      </c>
      <c r="L460">
        <v>0</v>
      </c>
      <c r="M460" t="s">
        <v>11</v>
      </c>
      <c r="N460">
        <v>1</v>
      </c>
      <c r="O460">
        <v>2</v>
      </c>
      <c r="P460">
        <v>0</v>
      </c>
      <c r="Q460">
        <v>0</v>
      </c>
      <c r="R460">
        <v>0</v>
      </c>
      <c r="S460">
        <v>0</v>
      </c>
      <c r="T460" t="s">
        <v>11</v>
      </c>
      <c r="U460">
        <v>3</v>
      </c>
      <c r="V460">
        <v>17</v>
      </c>
      <c r="W460">
        <v>1</v>
      </c>
      <c r="X460">
        <v>1</v>
      </c>
      <c r="Y460">
        <v>3</v>
      </c>
      <c r="Z460">
        <v>4</v>
      </c>
      <c r="AA460" t="s">
        <v>11</v>
      </c>
      <c r="AB460">
        <v>52</v>
      </c>
      <c r="AC460">
        <f t="shared" si="150"/>
        <v>24.127000000000002</v>
      </c>
      <c r="AD460">
        <f t="shared" si="151"/>
        <v>113.57</v>
      </c>
      <c r="AE460">
        <f t="shared" si="152"/>
        <v>26.182999999999996</v>
      </c>
      <c r="AF460">
        <f t="shared" si="153"/>
        <v>64.457000000000008</v>
      </c>
      <c r="AG460">
        <f t="shared" si="154"/>
        <v>135.16999999999999</v>
      </c>
      <c r="AH460">
        <f t="shared" si="155"/>
        <v>129.05000000000001</v>
      </c>
      <c r="AI460">
        <f t="shared" si="161"/>
        <v>3</v>
      </c>
      <c r="AJ460">
        <f t="shared" si="156"/>
        <v>0.14968741745179184</v>
      </c>
      <c r="AK460">
        <f t="shared" si="157"/>
        <v>3.8192720467478902E-2</v>
      </c>
      <c r="AL460">
        <f t="shared" si="158"/>
        <v>1.5514218781513255E-2</v>
      </c>
      <c r="AM460">
        <f t="shared" si="162"/>
        <v>3</v>
      </c>
      <c r="AN460">
        <f t="shared" si="162"/>
        <v>4</v>
      </c>
      <c r="BX460">
        <f t="shared" si="159"/>
        <v>1.3333333333333335</v>
      </c>
      <c r="BY460">
        <v>113.57</v>
      </c>
      <c r="BZ460">
        <f t="shared" si="160"/>
        <v>1.1740189604062107E-2</v>
      </c>
    </row>
    <row r="461" spans="1:78" x14ac:dyDescent="0.25">
      <c r="A461" t="s">
        <v>465</v>
      </c>
      <c r="B461">
        <v>30.9</v>
      </c>
      <c r="C461">
        <v>8.0593000000000004</v>
      </c>
      <c r="D461" s="1">
        <v>2.8629999999999999E-6</v>
      </c>
      <c r="E461">
        <v>240</v>
      </c>
      <c r="G461">
        <v>0</v>
      </c>
      <c r="H461">
        <v>0</v>
      </c>
      <c r="I461">
        <v>0</v>
      </c>
      <c r="J461">
        <v>1</v>
      </c>
      <c r="K461">
        <v>0</v>
      </c>
      <c r="L461">
        <v>0</v>
      </c>
      <c r="M461" t="s">
        <v>11</v>
      </c>
      <c r="N461">
        <v>0</v>
      </c>
      <c r="O461">
        <v>3</v>
      </c>
      <c r="P461">
        <v>1</v>
      </c>
      <c r="Q461">
        <v>1</v>
      </c>
      <c r="R461">
        <v>1</v>
      </c>
      <c r="S461">
        <v>0</v>
      </c>
      <c r="T461" t="s">
        <v>11</v>
      </c>
      <c r="U461">
        <v>3</v>
      </c>
      <c r="V461">
        <v>8</v>
      </c>
      <c r="W461">
        <v>3</v>
      </c>
      <c r="X461">
        <v>4</v>
      </c>
      <c r="Y461">
        <v>3</v>
      </c>
      <c r="Z461">
        <v>1</v>
      </c>
      <c r="AA461" t="s">
        <v>11</v>
      </c>
      <c r="AB461">
        <v>53</v>
      </c>
      <c r="AC461">
        <f t="shared" si="150"/>
        <v>23.856999999999999</v>
      </c>
      <c r="AD461">
        <f t="shared" si="151"/>
        <v>112.10499999999999</v>
      </c>
      <c r="AE461">
        <f t="shared" si="152"/>
        <v>25.857999999999997</v>
      </c>
      <c r="AF461">
        <f t="shared" si="153"/>
        <v>64.352000000000004</v>
      </c>
      <c r="AG461">
        <f t="shared" si="154"/>
        <v>134.16999999999999</v>
      </c>
      <c r="AH461">
        <f t="shared" si="155"/>
        <v>128.07499999999999</v>
      </c>
      <c r="AI461">
        <f t="shared" si="161"/>
        <v>3</v>
      </c>
      <c r="AJ461">
        <f t="shared" si="156"/>
        <v>7.1361669863074809E-2</v>
      </c>
      <c r="AK461">
        <f t="shared" si="157"/>
        <v>0.11601825353855674</v>
      </c>
      <c r="AL461">
        <f t="shared" si="158"/>
        <v>6.2158130283441068E-2</v>
      </c>
      <c r="AM461">
        <f t="shared" si="162"/>
        <v>3</v>
      </c>
      <c r="AN461">
        <f t="shared" si="162"/>
        <v>1</v>
      </c>
      <c r="BX461">
        <f t="shared" si="159"/>
        <v>-1</v>
      </c>
      <c r="BY461">
        <v>112.10499999999999</v>
      </c>
      <c r="BZ461">
        <f t="shared" si="160"/>
        <v>-8.9202087328843511E-3</v>
      </c>
    </row>
    <row r="462" spans="1:78" x14ac:dyDescent="0.25">
      <c r="A462" t="s">
        <v>466</v>
      </c>
      <c r="B462">
        <v>30.9</v>
      </c>
      <c r="C462">
        <v>8.0805000000000007</v>
      </c>
      <c r="D462" s="1">
        <v>3.1410000000000001E-6</v>
      </c>
      <c r="E462">
        <v>240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 t="s">
        <v>11</v>
      </c>
      <c r="N462">
        <v>1</v>
      </c>
      <c r="O462">
        <v>1</v>
      </c>
      <c r="P462">
        <v>0</v>
      </c>
      <c r="Q462">
        <v>0</v>
      </c>
      <c r="R462">
        <v>0</v>
      </c>
      <c r="S462">
        <v>0</v>
      </c>
      <c r="T462" t="s">
        <v>11</v>
      </c>
      <c r="U462">
        <v>4</v>
      </c>
      <c r="V462">
        <v>6</v>
      </c>
      <c r="W462">
        <v>1</v>
      </c>
      <c r="X462">
        <v>2</v>
      </c>
      <c r="Y462">
        <v>2</v>
      </c>
      <c r="Z462">
        <v>1</v>
      </c>
      <c r="AA462" t="s">
        <v>11</v>
      </c>
      <c r="AB462">
        <v>54</v>
      </c>
      <c r="AC462">
        <f t="shared" si="150"/>
        <v>23.587</v>
      </c>
      <c r="AD462">
        <f t="shared" si="151"/>
        <v>110.64</v>
      </c>
      <c r="AE462">
        <f t="shared" si="152"/>
        <v>25.532999999999998</v>
      </c>
      <c r="AF462">
        <f t="shared" si="153"/>
        <v>64.247</v>
      </c>
      <c r="AG462">
        <f t="shared" si="154"/>
        <v>133.16999999999999</v>
      </c>
      <c r="AH462">
        <f t="shared" si="155"/>
        <v>127.1</v>
      </c>
      <c r="AI462">
        <f t="shared" si="161"/>
        <v>4</v>
      </c>
      <c r="AJ462">
        <f t="shared" si="156"/>
        <v>5.4229934924078092E-2</v>
      </c>
      <c r="AK462">
        <f t="shared" si="157"/>
        <v>3.9165002154075125E-2</v>
      </c>
      <c r="AL462">
        <f t="shared" si="158"/>
        <v>3.1129858203495883E-2</v>
      </c>
      <c r="AM462">
        <f t="shared" si="162"/>
        <v>2</v>
      </c>
      <c r="AN462">
        <f t="shared" si="162"/>
        <v>1</v>
      </c>
      <c r="BX462">
        <f t="shared" si="159"/>
        <v>-0.33333333333333331</v>
      </c>
      <c r="BY462">
        <v>110.64</v>
      </c>
      <c r="BZ462">
        <f t="shared" si="160"/>
        <v>-3.0127741624487825E-3</v>
      </c>
    </row>
    <row r="463" spans="1:78" x14ac:dyDescent="0.25">
      <c r="A463" t="s">
        <v>467</v>
      </c>
      <c r="B463">
        <v>30.9</v>
      </c>
      <c r="C463">
        <v>8.1004000000000005</v>
      </c>
      <c r="D463" s="1">
        <v>3.123E-6</v>
      </c>
      <c r="E463">
        <v>240</v>
      </c>
      <c r="G463">
        <v>0</v>
      </c>
      <c r="H463">
        <v>0</v>
      </c>
      <c r="I463">
        <v>0</v>
      </c>
      <c r="J463">
        <v>0</v>
      </c>
      <c r="K463">
        <v>1</v>
      </c>
      <c r="L463">
        <v>0</v>
      </c>
      <c r="M463" t="s">
        <v>11</v>
      </c>
      <c r="N463">
        <v>0</v>
      </c>
      <c r="O463">
        <v>0</v>
      </c>
      <c r="P463">
        <v>1</v>
      </c>
      <c r="Q463">
        <v>0</v>
      </c>
      <c r="R463">
        <v>1</v>
      </c>
      <c r="S463">
        <v>0</v>
      </c>
      <c r="T463" t="s">
        <v>11</v>
      </c>
      <c r="U463">
        <v>1</v>
      </c>
      <c r="V463">
        <v>10</v>
      </c>
      <c r="W463">
        <v>5</v>
      </c>
      <c r="X463">
        <v>2</v>
      </c>
      <c r="Y463">
        <v>4</v>
      </c>
      <c r="Z463">
        <v>1.5</v>
      </c>
      <c r="AA463" t="s">
        <v>11</v>
      </c>
      <c r="AB463">
        <v>55</v>
      </c>
      <c r="AC463">
        <f t="shared" si="150"/>
        <v>23.317</v>
      </c>
      <c r="AD463">
        <f t="shared" si="151"/>
        <v>109.175</v>
      </c>
      <c r="AE463">
        <f t="shared" si="152"/>
        <v>25.207999999999998</v>
      </c>
      <c r="AF463">
        <f t="shared" si="153"/>
        <v>64.141999999999996</v>
      </c>
      <c r="AG463">
        <f t="shared" si="154"/>
        <v>132.16999999999999</v>
      </c>
      <c r="AH463">
        <f t="shared" si="155"/>
        <v>126.125</v>
      </c>
      <c r="AI463">
        <f t="shared" si="161"/>
        <v>1</v>
      </c>
      <c r="AJ463">
        <f t="shared" si="156"/>
        <v>9.1596061369361118E-2</v>
      </c>
      <c r="AK463">
        <f t="shared" si="157"/>
        <v>0.19834973024436689</v>
      </c>
      <c r="AL463">
        <f t="shared" si="158"/>
        <v>3.1180817561036453E-2</v>
      </c>
      <c r="AM463">
        <f t="shared" si="162"/>
        <v>4</v>
      </c>
      <c r="AN463">
        <f t="shared" si="162"/>
        <v>1.5</v>
      </c>
      <c r="BX463">
        <f t="shared" si="159"/>
        <v>0</v>
      </c>
      <c r="BY463">
        <v>109.175</v>
      </c>
      <c r="BZ463">
        <f t="shared" si="160"/>
        <v>0</v>
      </c>
    </row>
    <row r="464" spans="1:78" x14ac:dyDescent="0.25">
      <c r="A464" t="s">
        <v>468</v>
      </c>
      <c r="B464">
        <v>30.9</v>
      </c>
      <c r="C464">
        <v>8.1189999999999998</v>
      </c>
      <c r="D464" s="1">
        <v>2.3700000000000002E-6</v>
      </c>
      <c r="E464">
        <v>240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1</v>
      </c>
      <c r="M464" t="s">
        <v>11</v>
      </c>
      <c r="N464">
        <v>0</v>
      </c>
      <c r="O464">
        <v>2</v>
      </c>
      <c r="P464">
        <v>0</v>
      </c>
      <c r="Q464">
        <v>0</v>
      </c>
      <c r="R464">
        <v>2</v>
      </c>
      <c r="S464">
        <v>0</v>
      </c>
      <c r="T464" t="s">
        <v>11</v>
      </c>
      <c r="U464">
        <v>0</v>
      </c>
      <c r="V464">
        <v>8</v>
      </c>
      <c r="W464">
        <v>3</v>
      </c>
      <c r="X464">
        <v>1</v>
      </c>
      <c r="Y464">
        <v>4</v>
      </c>
      <c r="Z464">
        <v>4</v>
      </c>
      <c r="AA464" t="s">
        <v>11</v>
      </c>
      <c r="AB464">
        <v>56</v>
      </c>
      <c r="AC464">
        <f t="shared" si="150"/>
        <v>23.047000000000001</v>
      </c>
      <c r="AD464">
        <f t="shared" si="151"/>
        <v>107.71</v>
      </c>
      <c r="AE464">
        <f t="shared" si="152"/>
        <v>24.882999999999999</v>
      </c>
      <c r="AF464">
        <f t="shared" si="153"/>
        <v>64.037000000000006</v>
      </c>
      <c r="AG464">
        <f t="shared" si="154"/>
        <v>131.16999999999999</v>
      </c>
      <c r="AH464">
        <f t="shared" si="155"/>
        <v>125.15</v>
      </c>
      <c r="AI464">
        <f t="shared" si="161"/>
        <v>0</v>
      </c>
      <c r="AJ464">
        <f t="shared" si="156"/>
        <v>7.4273512208708578E-2</v>
      </c>
      <c r="AK464">
        <f t="shared" si="157"/>
        <v>0.12056424064622434</v>
      </c>
      <c r="AL464">
        <f t="shared" si="158"/>
        <v>1.5615972016178146E-2</v>
      </c>
      <c r="AM464">
        <f t="shared" si="162"/>
        <v>4</v>
      </c>
      <c r="AN464">
        <f t="shared" si="162"/>
        <v>4</v>
      </c>
      <c r="BX464">
        <f t="shared" si="159"/>
        <v>-0.66666666666666663</v>
      </c>
      <c r="BY464">
        <v>107.71</v>
      </c>
      <c r="BZ464">
        <f t="shared" si="160"/>
        <v>-6.1894593507257145E-3</v>
      </c>
    </row>
    <row r="465" spans="1:78" x14ac:dyDescent="0.25">
      <c r="A465" t="s">
        <v>469</v>
      </c>
      <c r="B465">
        <v>30.9</v>
      </c>
      <c r="C465">
        <v>8.1365999999999996</v>
      </c>
      <c r="D465" s="1">
        <v>2.7599999999999998E-6</v>
      </c>
      <c r="E465">
        <v>240</v>
      </c>
      <c r="G465">
        <v>1</v>
      </c>
      <c r="H465">
        <v>0</v>
      </c>
      <c r="I465">
        <v>0</v>
      </c>
      <c r="J465">
        <v>0</v>
      </c>
      <c r="K465">
        <v>0</v>
      </c>
      <c r="L465">
        <v>0</v>
      </c>
      <c r="M465" t="s">
        <v>11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1</v>
      </c>
      <c r="T465" t="s">
        <v>11</v>
      </c>
      <c r="U465">
        <v>4</v>
      </c>
      <c r="V465">
        <v>9</v>
      </c>
      <c r="W465">
        <v>1</v>
      </c>
      <c r="X465">
        <v>3</v>
      </c>
      <c r="Y465">
        <v>3</v>
      </c>
      <c r="Z465">
        <v>3</v>
      </c>
      <c r="AA465" t="s">
        <v>11</v>
      </c>
      <c r="AB465">
        <v>57</v>
      </c>
      <c r="AC465">
        <f t="shared" si="150"/>
        <v>22.777000000000001</v>
      </c>
      <c r="AD465">
        <f t="shared" si="151"/>
        <v>106.24499999999999</v>
      </c>
      <c r="AE465">
        <f t="shared" si="152"/>
        <v>24.557999999999996</v>
      </c>
      <c r="AF465">
        <f t="shared" si="153"/>
        <v>63.932000000000002</v>
      </c>
      <c r="AG465">
        <f t="shared" si="154"/>
        <v>130.16999999999999</v>
      </c>
      <c r="AH465">
        <f t="shared" si="155"/>
        <v>124.17500000000001</v>
      </c>
      <c r="AI465">
        <f t="shared" si="161"/>
        <v>4</v>
      </c>
      <c r="AJ465">
        <f t="shared" si="156"/>
        <v>8.4709868699703525E-2</v>
      </c>
      <c r="AK465">
        <f t="shared" si="157"/>
        <v>4.0719928332926141E-2</v>
      </c>
      <c r="AL465">
        <f t="shared" si="158"/>
        <v>4.6924857661265092E-2</v>
      </c>
      <c r="AM465">
        <f t="shared" si="162"/>
        <v>3</v>
      </c>
      <c r="AN465">
        <f t="shared" si="162"/>
        <v>3</v>
      </c>
      <c r="BX465">
        <f t="shared" si="159"/>
        <v>0</v>
      </c>
      <c r="BY465">
        <v>106.24499999999999</v>
      </c>
      <c r="BZ465">
        <f t="shared" si="160"/>
        <v>0</v>
      </c>
    </row>
    <row r="466" spans="1:78" x14ac:dyDescent="0.25">
      <c r="A466" t="s">
        <v>470</v>
      </c>
      <c r="B466">
        <v>30.9</v>
      </c>
      <c r="C466">
        <v>8.1586999999999996</v>
      </c>
      <c r="D466" s="1">
        <v>3.128E-6</v>
      </c>
      <c r="E466">
        <v>240</v>
      </c>
      <c r="G466">
        <v>0</v>
      </c>
      <c r="H466">
        <v>0</v>
      </c>
      <c r="I466">
        <v>1</v>
      </c>
      <c r="J466">
        <v>0</v>
      </c>
      <c r="K466">
        <v>0</v>
      </c>
      <c r="L466">
        <v>0</v>
      </c>
      <c r="M466" t="s">
        <v>11</v>
      </c>
      <c r="N466">
        <v>1</v>
      </c>
      <c r="O466">
        <v>0</v>
      </c>
      <c r="P466">
        <v>0</v>
      </c>
      <c r="Q466">
        <v>0</v>
      </c>
      <c r="R466">
        <v>0</v>
      </c>
      <c r="S466">
        <v>0</v>
      </c>
      <c r="T466" t="s">
        <v>11</v>
      </c>
      <c r="U466">
        <v>7</v>
      </c>
      <c r="V466">
        <v>11</v>
      </c>
      <c r="W466">
        <v>1</v>
      </c>
      <c r="X466">
        <v>0</v>
      </c>
      <c r="Y466">
        <v>6</v>
      </c>
      <c r="Z466">
        <v>1</v>
      </c>
      <c r="AA466" t="s">
        <v>11</v>
      </c>
      <c r="AB466">
        <v>58</v>
      </c>
      <c r="AC466">
        <f t="shared" si="150"/>
        <v>22.507000000000001</v>
      </c>
      <c r="AD466">
        <f t="shared" si="151"/>
        <v>104.78</v>
      </c>
      <c r="AE466">
        <f t="shared" si="152"/>
        <v>24.232999999999997</v>
      </c>
      <c r="AF466">
        <f t="shared" si="153"/>
        <v>63.826999999999998</v>
      </c>
      <c r="AG466">
        <f t="shared" si="154"/>
        <v>129.16999999999999</v>
      </c>
      <c r="AH466">
        <f t="shared" si="155"/>
        <v>123.2</v>
      </c>
      <c r="AI466">
        <f t="shared" si="161"/>
        <v>7</v>
      </c>
      <c r="AJ466">
        <f t="shared" si="156"/>
        <v>0.10498186676846727</v>
      </c>
      <c r="AK466">
        <f t="shared" si="157"/>
        <v>4.1266042173895109E-2</v>
      </c>
      <c r="AL466">
        <f t="shared" si="158"/>
        <v>0</v>
      </c>
      <c r="AM466">
        <f t="shared" si="162"/>
        <v>6</v>
      </c>
      <c r="AN466">
        <f t="shared" si="162"/>
        <v>1</v>
      </c>
      <c r="BX466">
        <f t="shared" si="159"/>
        <v>0</v>
      </c>
      <c r="BY466">
        <v>104.78</v>
      </c>
      <c r="BZ466">
        <f t="shared" si="160"/>
        <v>0</v>
      </c>
    </row>
    <row r="467" spans="1:78" x14ac:dyDescent="0.25">
      <c r="A467" t="s">
        <v>471</v>
      </c>
      <c r="B467">
        <v>30.9</v>
      </c>
      <c r="C467">
        <v>8.1795000000000009</v>
      </c>
      <c r="D467" s="1">
        <v>2.959E-6</v>
      </c>
      <c r="E467">
        <v>240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 t="s">
        <v>11</v>
      </c>
      <c r="N467">
        <v>0</v>
      </c>
      <c r="O467">
        <v>0</v>
      </c>
      <c r="P467">
        <v>0</v>
      </c>
      <c r="Q467">
        <v>0</v>
      </c>
      <c r="R467">
        <v>1</v>
      </c>
      <c r="S467">
        <v>0</v>
      </c>
      <c r="T467" t="s">
        <v>11</v>
      </c>
      <c r="U467">
        <v>0</v>
      </c>
      <c r="V467">
        <v>15</v>
      </c>
      <c r="W467">
        <v>2</v>
      </c>
      <c r="X467">
        <v>0</v>
      </c>
      <c r="Y467">
        <v>1</v>
      </c>
      <c r="Z467">
        <v>0</v>
      </c>
      <c r="AA467" t="s">
        <v>11</v>
      </c>
      <c r="AB467">
        <v>59</v>
      </c>
      <c r="AC467">
        <f t="shared" si="150"/>
        <v>22.237000000000002</v>
      </c>
      <c r="AD467">
        <f t="shared" si="151"/>
        <v>103.315</v>
      </c>
      <c r="AE467">
        <f t="shared" si="152"/>
        <v>23.907999999999998</v>
      </c>
      <c r="AF467">
        <f t="shared" si="153"/>
        <v>63.722000000000001</v>
      </c>
      <c r="AG467">
        <f t="shared" si="154"/>
        <v>128.16999999999999</v>
      </c>
      <c r="AH467">
        <f t="shared" si="155"/>
        <v>122.22499999999999</v>
      </c>
      <c r="AI467">
        <f t="shared" si="161"/>
        <v>0</v>
      </c>
      <c r="AJ467">
        <f t="shared" si="156"/>
        <v>0.1451870493152011</v>
      </c>
      <c r="AK467">
        <f t="shared" si="157"/>
        <v>8.3654007026936594E-2</v>
      </c>
      <c r="AL467">
        <f t="shared" si="158"/>
        <v>0</v>
      </c>
      <c r="AM467">
        <f t="shared" si="162"/>
        <v>1</v>
      </c>
      <c r="AN467">
        <f t="shared" si="162"/>
        <v>0</v>
      </c>
      <c r="BX467">
        <f t="shared" si="159"/>
        <v>0</v>
      </c>
      <c r="BY467">
        <v>103.315</v>
      </c>
      <c r="BZ467">
        <f t="shared" si="160"/>
        <v>0</v>
      </c>
    </row>
    <row r="468" spans="1:78" x14ac:dyDescent="0.25">
      <c r="A468" t="s">
        <v>472</v>
      </c>
      <c r="B468">
        <v>30.9</v>
      </c>
      <c r="C468">
        <v>8.1990999999999996</v>
      </c>
      <c r="D468" s="1">
        <v>3.1319999999999998E-6</v>
      </c>
      <c r="E468">
        <v>240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 t="s">
        <v>11</v>
      </c>
      <c r="N468">
        <v>0</v>
      </c>
      <c r="O468">
        <v>3</v>
      </c>
      <c r="P468">
        <v>0</v>
      </c>
      <c r="Q468">
        <v>0</v>
      </c>
      <c r="R468">
        <v>1</v>
      </c>
      <c r="S468">
        <v>0</v>
      </c>
      <c r="T468" t="s">
        <v>11</v>
      </c>
      <c r="U468">
        <v>0</v>
      </c>
      <c r="V468">
        <v>15</v>
      </c>
      <c r="W468">
        <v>1</v>
      </c>
      <c r="X468">
        <v>1</v>
      </c>
      <c r="Y468">
        <v>2</v>
      </c>
      <c r="Z468">
        <v>1</v>
      </c>
      <c r="AA468" t="s">
        <v>11</v>
      </c>
      <c r="AB468">
        <v>60</v>
      </c>
      <c r="AC468">
        <f t="shared" si="150"/>
        <v>21.966999999999999</v>
      </c>
      <c r="AD468">
        <f t="shared" si="151"/>
        <v>101.85</v>
      </c>
      <c r="AE468">
        <f t="shared" si="152"/>
        <v>23.582999999999998</v>
      </c>
      <c r="AF468">
        <f t="shared" si="153"/>
        <v>63.617000000000004</v>
      </c>
      <c r="AG468">
        <f t="shared" si="154"/>
        <v>127.16999999999999</v>
      </c>
      <c r="AH468">
        <f t="shared" si="155"/>
        <v>121.25</v>
      </c>
      <c r="AI468">
        <f t="shared" si="161"/>
        <v>0</v>
      </c>
      <c r="AJ468">
        <f t="shared" si="156"/>
        <v>0.14727540500736377</v>
      </c>
      <c r="AK468">
        <f t="shared" si="157"/>
        <v>4.2403426196836708E-2</v>
      </c>
      <c r="AL468">
        <f t="shared" si="158"/>
        <v>1.5719068802364147E-2</v>
      </c>
      <c r="AM468">
        <f t="shared" si="162"/>
        <v>2</v>
      </c>
      <c r="AN468">
        <f t="shared" si="162"/>
        <v>1</v>
      </c>
      <c r="BX468">
        <f t="shared" si="159"/>
        <v>-1</v>
      </c>
      <c r="BY468">
        <v>101.85</v>
      </c>
      <c r="BZ468">
        <f t="shared" si="160"/>
        <v>-9.8183603338242512E-3</v>
      </c>
    </row>
    <row r="469" spans="1:78" x14ac:dyDescent="0.25">
      <c r="A469" t="s">
        <v>473</v>
      </c>
      <c r="B469">
        <v>30.9</v>
      </c>
      <c r="C469">
        <v>8.218</v>
      </c>
      <c r="D469" s="1">
        <v>2.3860000000000001E-6</v>
      </c>
      <c r="E469">
        <v>240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 t="s">
        <v>11</v>
      </c>
      <c r="N469">
        <v>2</v>
      </c>
      <c r="O469">
        <v>2</v>
      </c>
      <c r="P469">
        <v>1</v>
      </c>
      <c r="Q469">
        <v>0</v>
      </c>
      <c r="R469">
        <v>0</v>
      </c>
      <c r="S469">
        <v>0</v>
      </c>
      <c r="T469" t="s">
        <v>11</v>
      </c>
      <c r="U469">
        <v>3</v>
      </c>
      <c r="V469">
        <v>8</v>
      </c>
      <c r="W469">
        <v>2</v>
      </c>
      <c r="X469">
        <v>1</v>
      </c>
      <c r="Y469">
        <v>1</v>
      </c>
      <c r="Z469">
        <v>2</v>
      </c>
      <c r="AA469" t="s">
        <v>11</v>
      </c>
      <c r="AB469">
        <v>61</v>
      </c>
      <c r="AC469">
        <f t="shared" si="150"/>
        <v>21.696999999999999</v>
      </c>
      <c r="AD469">
        <f t="shared" si="151"/>
        <v>100.38499999999999</v>
      </c>
      <c r="AE469">
        <f t="shared" si="152"/>
        <v>23.257999999999999</v>
      </c>
      <c r="AF469">
        <f t="shared" si="153"/>
        <v>63.512</v>
      </c>
      <c r="AG469">
        <f t="shared" si="154"/>
        <v>126.16999999999999</v>
      </c>
      <c r="AH469">
        <f t="shared" si="155"/>
        <v>120.27500000000001</v>
      </c>
      <c r="AI469">
        <f t="shared" si="161"/>
        <v>3</v>
      </c>
      <c r="AJ469">
        <f t="shared" si="156"/>
        <v>7.9693181252179113E-2</v>
      </c>
      <c r="AK469">
        <f t="shared" si="157"/>
        <v>8.599191675982458E-2</v>
      </c>
      <c r="AL469">
        <f t="shared" si="158"/>
        <v>1.5745056052399547E-2</v>
      </c>
      <c r="AM469">
        <f t="shared" si="162"/>
        <v>1</v>
      </c>
      <c r="AN469">
        <f t="shared" si="162"/>
        <v>2</v>
      </c>
      <c r="BX469">
        <f t="shared" si="159"/>
        <v>-0.66666666666666663</v>
      </c>
      <c r="BY469">
        <v>100.38499999999999</v>
      </c>
      <c r="BZ469">
        <f t="shared" si="160"/>
        <v>-6.641098437681593E-3</v>
      </c>
    </row>
    <row r="470" spans="1:78" x14ac:dyDescent="0.25">
      <c r="A470" t="s">
        <v>474</v>
      </c>
      <c r="B470">
        <v>30.9</v>
      </c>
      <c r="C470">
        <v>8.2383000000000006</v>
      </c>
      <c r="D470" s="1">
        <v>3.128E-6</v>
      </c>
      <c r="E470">
        <v>240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0</v>
      </c>
      <c r="M470" t="s">
        <v>11</v>
      </c>
      <c r="N470">
        <v>1</v>
      </c>
      <c r="O470">
        <v>1</v>
      </c>
      <c r="P470">
        <v>0</v>
      </c>
      <c r="Q470">
        <v>0</v>
      </c>
      <c r="R470">
        <v>0</v>
      </c>
      <c r="S470">
        <v>0</v>
      </c>
      <c r="T470" t="s">
        <v>11</v>
      </c>
      <c r="U470">
        <v>4</v>
      </c>
      <c r="V470">
        <v>10</v>
      </c>
      <c r="W470">
        <v>1</v>
      </c>
      <c r="X470">
        <v>0</v>
      </c>
      <c r="Y470">
        <v>3</v>
      </c>
      <c r="Z470">
        <v>4</v>
      </c>
      <c r="AA470" t="s">
        <v>11</v>
      </c>
      <c r="AB470">
        <v>62</v>
      </c>
      <c r="AC470">
        <f t="shared" si="150"/>
        <v>21.427</v>
      </c>
      <c r="AD470">
        <f t="shared" si="151"/>
        <v>98.92</v>
      </c>
      <c r="AE470">
        <f t="shared" si="152"/>
        <v>22.932999999999996</v>
      </c>
      <c r="AF470">
        <f t="shared" si="153"/>
        <v>63.407000000000004</v>
      </c>
      <c r="AG470">
        <f t="shared" si="154"/>
        <v>125.16999999999999</v>
      </c>
      <c r="AH470">
        <f t="shared" si="155"/>
        <v>119.30000000000001</v>
      </c>
      <c r="AI470">
        <f t="shared" si="161"/>
        <v>4</v>
      </c>
      <c r="AJ470">
        <f t="shared" si="156"/>
        <v>0.10109179134654266</v>
      </c>
      <c r="AK470">
        <f t="shared" si="157"/>
        <v>4.3605284960537227E-2</v>
      </c>
      <c r="AL470">
        <f t="shared" si="158"/>
        <v>0</v>
      </c>
      <c r="AM470">
        <f t="shared" si="162"/>
        <v>3</v>
      </c>
      <c r="AN470">
        <f t="shared" si="162"/>
        <v>4</v>
      </c>
      <c r="BX470">
        <f t="shared" si="159"/>
        <v>0.66666666666666674</v>
      </c>
      <c r="BY470">
        <v>98.92</v>
      </c>
      <c r="BZ470">
        <f t="shared" si="160"/>
        <v>6.7394527564361784E-3</v>
      </c>
    </row>
    <row r="471" spans="1:78" x14ac:dyDescent="0.25">
      <c r="A471" t="s">
        <v>475</v>
      </c>
      <c r="B471">
        <v>30.9</v>
      </c>
      <c r="C471">
        <v>8.26</v>
      </c>
      <c r="D471" s="1">
        <v>3.1269999999999999E-6</v>
      </c>
      <c r="E471">
        <v>240</v>
      </c>
      <c r="G471">
        <v>0</v>
      </c>
      <c r="H471">
        <v>3</v>
      </c>
      <c r="I471">
        <v>0</v>
      </c>
      <c r="J471">
        <v>0</v>
      </c>
      <c r="K471">
        <v>0</v>
      </c>
      <c r="L471">
        <v>0</v>
      </c>
      <c r="M471" t="s">
        <v>11</v>
      </c>
      <c r="N471">
        <v>1</v>
      </c>
      <c r="O471">
        <v>1</v>
      </c>
      <c r="P471">
        <v>0</v>
      </c>
      <c r="Q471">
        <v>2</v>
      </c>
      <c r="R471">
        <v>0</v>
      </c>
      <c r="S471">
        <v>1</v>
      </c>
      <c r="T471" t="s">
        <v>11</v>
      </c>
      <c r="U471">
        <v>3</v>
      </c>
      <c r="V471">
        <v>9</v>
      </c>
      <c r="W471">
        <v>2</v>
      </c>
      <c r="X471">
        <v>4</v>
      </c>
      <c r="Y471">
        <v>1</v>
      </c>
      <c r="Z471">
        <v>2</v>
      </c>
      <c r="AA471" t="s">
        <v>11</v>
      </c>
      <c r="AB471">
        <v>63</v>
      </c>
      <c r="AC471">
        <f t="shared" si="150"/>
        <v>21.157</v>
      </c>
      <c r="AD471">
        <f t="shared" si="151"/>
        <v>97.454999999999998</v>
      </c>
      <c r="AE471">
        <f t="shared" si="152"/>
        <v>22.607999999999997</v>
      </c>
      <c r="AF471">
        <f t="shared" si="153"/>
        <v>63.302</v>
      </c>
      <c r="AG471">
        <f t="shared" si="154"/>
        <v>124.16999999999999</v>
      </c>
      <c r="AH471">
        <f t="shared" si="155"/>
        <v>118.325</v>
      </c>
      <c r="AI471">
        <f t="shared" si="161"/>
        <v>3</v>
      </c>
      <c r="AJ471">
        <f t="shared" si="156"/>
        <v>9.2350315530244725E-2</v>
      </c>
      <c r="AK471">
        <f t="shared" si="157"/>
        <v>8.8464260438782749E-2</v>
      </c>
      <c r="AL471">
        <f t="shared" si="158"/>
        <v>6.3189156740703301E-2</v>
      </c>
      <c r="AM471">
        <f t="shared" si="162"/>
        <v>1</v>
      </c>
      <c r="AN471">
        <f t="shared" si="162"/>
        <v>2</v>
      </c>
      <c r="BX471">
        <f t="shared" si="159"/>
        <v>2.6666666666666665</v>
      </c>
      <c r="BY471">
        <v>97.454999999999998</v>
      </c>
      <c r="BZ471">
        <f t="shared" si="160"/>
        <v>2.7363056453405844E-2</v>
      </c>
    </row>
    <row r="472" spans="1:78" x14ac:dyDescent="0.25">
      <c r="A472" t="s">
        <v>476</v>
      </c>
      <c r="B472">
        <v>30.9</v>
      </c>
      <c r="C472">
        <v>8.2812999999999999</v>
      </c>
      <c r="D472" s="1">
        <v>3.1329999999999999E-6</v>
      </c>
      <c r="E472">
        <v>240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 t="s">
        <v>11</v>
      </c>
      <c r="N472">
        <v>0</v>
      </c>
      <c r="O472">
        <v>2</v>
      </c>
      <c r="P472">
        <v>1</v>
      </c>
      <c r="Q472">
        <v>0</v>
      </c>
      <c r="R472">
        <v>0</v>
      </c>
      <c r="S472">
        <v>1</v>
      </c>
      <c r="T472" t="s">
        <v>11</v>
      </c>
      <c r="U472">
        <v>0</v>
      </c>
      <c r="V472">
        <v>6</v>
      </c>
      <c r="W472">
        <v>4</v>
      </c>
      <c r="X472">
        <v>0.5</v>
      </c>
      <c r="Y472">
        <v>3</v>
      </c>
      <c r="Z472">
        <v>2</v>
      </c>
      <c r="AA472" t="s">
        <v>11</v>
      </c>
      <c r="AB472">
        <v>64</v>
      </c>
      <c r="AC472">
        <f t="shared" si="150"/>
        <v>20.887</v>
      </c>
      <c r="AD472">
        <f t="shared" si="151"/>
        <v>95.99</v>
      </c>
      <c r="AE472">
        <f t="shared" si="152"/>
        <v>22.282999999999998</v>
      </c>
      <c r="AF472">
        <f t="shared" si="153"/>
        <v>63.197000000000003</v>
      </c>
      <c r="AG472">
        <f t="shared" si="154"/>
        <v>123.16999999999999</v>
      </c>
      <c r="AH472">
        <f t="shared" si="155"/>
        <v>117.35</v>
      </c>
      <c r="AI472">
        <f t="shared" si="161"/>
        <v>0</v>
      </c>
      <c r="AJ472">
        <f t="shared" si="156"/>
        <v>6.2506511094905723E-2</v>
      </c>
      <c r="AK472">
        <f t="shared" si="157"/>
        <v>0.17950904276802945</v>
      </c>
      <c r="AL472">
        <f t="shared" si="158"/>
        <v>7.9117679636691619E-3</v>
      </c>
      <c r="AM472">
        <f t="shared" si="162"/>
        <v>3</v>
      </c>
      <c r="AN472">
        <f t="shared" si="162"/>
        <v>2</v>
      </c>
      <c r="BX472">
        <f t="shared" si="159"/>
        <v>-0.66666666666666663</v>
      </c>
      <c r="BY472">
        <v>95.99</v>
      </c>
      <c r="BZ472">
        <f t="shared" si="160"/>
        <v>-6.9451678994339686E-3</v>
      </c>
    </row>
    <row r="473" spans="1:78" x14ac:dyDescent="0.25">
      <c r="A473" t="s">
        <v>477</v>
      </c>
      <c r="B473">
        <v>30.9</v>
      </c>
      <c r="C473">
        <v>8.3007000000000009</v>
      </c>
      <c r="D473" s="1">
        <v>3.1250000000000001E-6</v>
      </c>
      <c r="E473">
        <v>240</v>
      </c>
      <c r="G473">
        <v>0</v>
      </c>
      <c r="H473">
        <v>2</v>
      </c>
      <c r="I473">
        <v>0</v>
      </c>
      <c r="J473">
        <v>0</v>
      </c>
      <c r="K473">
        <v>0</v>
      </c>
      <c r="L473">
        <v>0</v>
      </c>
      <c r="M473" t="s">
        <v>11</v>
      </c>
      <c r="N473">
        <v>0</v>
      </c>
      <c r="O473">
        <v>2</v>
      </c>
      <c r="P473">
        <v>0</v>
      </c>
      <c r="Q473">
        <v>0</v>
      </c>
      <c r="R473">
        <v>0</v>
      </c>
      <c r="S473">
        <v>0</v>
      </c>
      <c r="T473" t="s">
        <v>11</v>
      </c>
      <c r="U473">
        <v>2</v>
      </c>
      <c r="V473">
        <v>9.5</v>
      </c>
      <c r="W473">
        <v>2</v>
      </c>
      <c r="X473">
        <v>0</v>
      </c>
      <c r="Y473">
        <v>5</v>
      </c>
      <c r="Z473">
        <v>3</v>
      </c>
      <c r="AA473" t="s">
        <v>11</v>
      </c>
      <c r="AB473">
        <v>65</v>
      </c>
      <c r="AC473">
        <f t="shared" ref="AC473:AC508" si="163">-0.27*AB473+38.167</f>
        <v>20.617000000000001</v>
      </c>
      <c r="AD473">
        <f t="shared" ref="AD473:AD508" si="164">-1.465*AB473+189.75</f>
        <v>94.524999999999991</v>
      </c>
      <c r="AE473">
        <f t="shared" ref="AE473:AE508" si="165">-0.325*AB473+43.083</f>
        <v>21.957999999999998</v>
      </c>
      <c r="AF473">
        <f t="shared" ref="AF473:AF508" si="166">-0.105*AB473+69.917</f>
        <v>63.091999999999999</v>
      </c>
      <c r="AG473">
        <f t="shared" ref="AG473:AG508" si="167">-AB473+187.17</f>
        <v>122.16999999999999</v>
      </c>
      <c r="AH473">
        <f t="shared" ref="AH473:AH508" si="168">-0.975*AB473+179.75</f>
        <v>116.375</v>
      </c>
      <c r="AI473">
        <f t="shared" si="161"/>
        <v>2</v>
      </c>
      <c r="AJ473">
        <f t="shared" si="156"/>
        <v>0.10050251256281408</v>
      </c>
      <c r="AK473">
        <f t="shared" si="157"/>
        <v>9.1082976591675024E-2</v>
      </c>
      <c r="AL473">
        <f t="shared" si="158"/>
        <v>0</v>
      </c>
      <c r="AM473">
        <f t="shared" si="162"/>
        <v>5</v>
      </c>
      <c r="AN473">
        <f t="shared" si="162"/>
        <v>3</v>
      </c>
      <c r="BX473">
        <f t="shared" si="159"/>
        <v>1.3333333333333335</v>
      </c>
      <c r="BY473">
        <v>94.524999999999991</v>
      </c>
      <c r="BZ473">
        <f t="shared" si="160"/>
        <v>1.4105615798289697E-2</v>
      </c>
    </row>
    <row r="474" spans="1:78" x14ac:dyDescent="0.25">
      <c r="A474" t="s">
        <v>478</v>
      </c>
      <c r="B474">
        <v>30.9</v>
      </c>
      <c r="C474">
        <v>8.3193000000000001</v>
      </c>
      <c r="D474" s="1">
        <v>3.1049999999999999E-6</v>
      </c>
      <c r="E474">
        <v>240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 t="s">
        <v>11</v>
      </c>
      <c r="N474">
        <v>0</v>
      </c>
      <c r="O474">
        <v>1</v>
      </c>
      <c r="P474">
        <v>0</v>
      </c>
      <c r="Q474">
        <v>0</v>
      </c>
      <c r="R474">
        <v>0</v>
      </c>
      <c r="S474">
        <v>2</v>
      </c>
      <c r="T474" t="s">
        <v>11</v>
      </c>
      <c r="U474">
        <v>-0.5</v>
      </c>
      <c r="V474">
        <v>11</v>
      </c>
      <c r="W474">
        <v>0</v>
      </c>
      <c r="X474">
        <v>0</v>
      </c>
      <c r="Y474">
        <v>2</v>
      </c>
      <c r="Z474">
        <v>4</v>
      </c>
      <c r="AA474" t="s">
        <v>11</v>
      </c>
      <c r="AB474">
        <v>66</v>
      </c>
      <c r="AC474">
        <f t="shared" si="163"/>
        <v>20.347000000000001</v>
      </c>
      <c r="AD474">
        <f t="shared" si="164"/>
        <v>93.059999999999988</v>
      </c>
      <c r="AE474">
        <f t="shared" si="165"/>
        <v>21.632999999999999</v>
      </c>
      <c r="AF474">
        <f t="shared" si="166"/>
        <v>62.987000000000002</v>
      </c>
      <c r="AG474">
        <f t="shared" si="167"/>
        <v>121.16999999999999</v>
      </c>
      <c r="AH474">
        <f t="shared" si="168"/>
        <v>115.4</v>
      </c>
      <c r="AI474">
        <f t="shared" si="161"/>
        <v>-0.5</v>
      </c>
      <c r="AJ474">
        <f t="shared" si="156"/>
        <v>0.11820330969267141</v>
      </c>
      <c r="AK474">
        <f t="shared" si="157"/>
        <v>0</v>
      </c>
      <c r="AL474">
        <f t="shared" si="158"/>
        <v>0</v>
      </c>
      <c r="AM474">
        <f t="shared" si="162"/>
        <v>2</v>
      </c>
      <c r="AN474">
        <f t="shared" si="162"/>
        <v>4</v>
      </c>
      <c r="BX474">
        <f t="shared" si="159"/>
        <v>-0.33333333333333331</v>
      </c>
      <c r="BY474">
        <v>93.059999999999988</v>
      </c>
      <c r="BZ474">
        <f t="shared" si="160"/>
        <v>-3.5819184755354972E-3</v>
      </c>
    </row>
    <row r="475" spans="1:78" x14ac:dyDescent="0.25">
      <c r="A475" t="s">
        <v>479</v>
      </c>
      <c r="B475">
        <v>30.9</v>
      </c>
      <c r="C475">
        <v>8.3400999999999996</v>
      </c>
      <c r="D475" s="1">
        <v>3.1219999999999999E-6</v>
      </c>
      <c r="E475">
        <v>240</v>
      </c>
      <c r="G475">
        <v>0</v>
      </c>
      <c r="H475">
        <v>0</v>
      </c>
      <c r="I475">
        <v>0</v>
      </c>
      <c r="J475">
        <v>1</v>
      </c>
      <c r="K475">
        <v>0</v>
      </c>
      <c r="L475">
        <v>0</v>
      </c>
      <c r="M475" t="s">
        <v>11</v>
      </c>
      <c r="N475">
        <v>0</v>
      </c>
      <c r="O475">
        <v>2</v>
      </c>
      <c r="P475">
        <v>0</v>
      </c>
      <c r="Q475">
        <v>0</v>
      </c>
      <c r="R475">
        <v>0</v>
      </c>
      <c r="S475">
        <v>0</v>
      </c>
      <c r="T475" t="s">
        <v>11</v>
      </c>
      <c r="U475">
        <v>3</v>
      </c>
      <c r="V475">
        <v>12</v>
      </c>
      <c r="W475">
        <v>4</v>
      </c>
      <c r="X475">
        <v>1</v>
      </c>
      <c r="Y475">
        <v>2</v>
      </c>
      <c r="Z475">
        <v>0</v>
      </c>
      <c r="AA475" t="s">
        <v>11</v>
      </c>
      <c r="AB475">
        <v>67</v>
      </c>
      <c r="AC475">
        <f t="shared" si="163"/>
        <v>20.077000000000002</v>
      </c>
      <c r="AD475">
        <f t="shared" si="164"/>
        <v>91.594999999999999</v>
      </c>
      <c r="AE475">
        <f t="shared" si="165"/>
        <v>21.307999999999996</v>
      </c>
      <c r="AF475">
        <f t="shared" si="166"/>
        <v>62.882000000000005</v>
      </c>
      <c r="AG475">
        <f t="shared" si="167"/>
        <v>120.16999999999999</v>
      </c>
      <c r="AH475">
        <f t="shared" si="168"/>
        <v>114.425</v>
      </c>
      <c r="AI475">
        <f t="shared" si="161"/>
        <v>3</v>
      </c>
      <c r="AJ475">
        <f t="shared" si="156"/>
        <v>0.13101151809596595</v>
      </c>
      <c r="AK475">
        <f t="shared" si="157"/>
        <v>0.18772292096865031</v>
      </c>
      <c r="AL475">
        <f t="shared" si="158"/>
        <v>1.5902802073725388E-2</v>
      </c>
      <c r="AM475">
        <f t="shared" si="162"/>
        <v>2</v>
      </c>
      <c r="AN475">
        <f t="shared" si="162"/>
        <v>0</v>
      </c>
      <c r="BX475">
        <f t="shared" si="159"/>
        <v>-0.66666666666666663</v>
      </c>
      <c r="BY475">
        <v>91.594999999999999</v>
      </c>
      <c r="BZ475">
        <f t="shared" si="160"/>
        <v>-7.278417671998107E-3</v>
      </c>
    </row>
    <row r="476" spans="1:78" x14ac:dyDescent="0.25">
      <c r="A476" t="s">
        <v>480</v>
      </c>
      <c r="B476">
        <v>30.9</v>
      </c>
      <c r="C476">
        <v>8.3594000000000008</v>
      </c>
      <c r="D476" s="1">
        <v>2.6620000000000001E-6</v>
      </c>
      <c r="E476">
        <v>240</v>
      </c>
      <c r="G476">
        <v>1</v>
      </c>
      <c r="H476">
        <v>3</v>
      </c>
      <c r="I476">
        <v>0</v>
      </c>
      <c r="J476">
        <v>0</v>
      </c>
      <c r="K476">
        <v>0</v>
      </c>
      <c r="L476">
        <v>0</v>
      </c>
      <c r="M476" t="s">
        <v>11</v>
      </c>
      <c r="N476">
        <v>1</v>
      </c>
      <c r="O476">
        <v>1</v>
      </c>
      <c r="P476">
        <v>1</v>
      </c>
      <c r="Q476">
        <v>0</v>
      </c>
      <c r="R476">
        <v>2</v>
      </c>
      <c r="S476">
        <v>0</v>
      </c>
      <c r="T476" t="s">
        <v>11</v>
      </c>
      <c r="U476">
        <v>4</v>
      </c>
      <c r="V476">
        <v>12</v>
      </c>
      <c r="W476">
        <v>2</v>
      </c>
      <c r="X476">
        <v>0</v>
      </c>
      <c r="Y476">
        <v>3</v>
      </c>
      <c r="Z476">
        <v>0</v>
      </c>
      <c r="AA476" t="s">
        <v>11</v>
      </c>
      <c r="AB476">
        <v>68</v>
      </c>
      <c r="AC476">
        <f t="shared" si="163"/>
        <v>19.807000000000002</v>
      </c>
      <c r="AD476">
        <f t="shared" si="164"/>
        <v>90.13</v>
      </c>
      <c r="AE476">
        <f t="shared" si="165"/>
        <v>20.982999999999997</v>
      </c>
      <c r="AF476">
        <f t="shared" si="166"/>
        <v>62.777000000000001</v>
      </c>
      <c r="AG476">
        <f t="shared" si="167"/>
        <v>119.16999999999999</v>
      </c>
      <c r="AH476">
        <f t="shared" si="168"/>
        <v>113.45</v>
      </c>
      <c r="AI476">
        <f t="shared" si="161"/>
        <v>4</v>
      </c>
      <c r="AJ476">
        <f t="shared" si="156"/>
        <v>0.13314101852879176</v>
      </c>
      <c r="AK476">
        <f t="shared" si="157"/>
        <v>9.5315255206595825E-2</v>
      </c>
      <c r="AL476">
        <f t="shared" si="158"/>
        <v>0</v>
      </c>
      <c r="AM476">
        <f t="shared" si="162"/>
        <v>3</v>
      </c>
      <c r="AN476">
        <f t="shared" si="162"/>
        <v>0</v>
      </c>
      <c r="BX476">
        <f t="shared" si="159"/>
        <v>2.6666666666666665</v>
      </c>
      <c r="BY476">
        <v>90.13</v>
      </c>
      <c r="BZ476">
        <f t="shared" si="160"/>
        <v>2.9586893006398166E-2</v>
      </c>
    </row>
    <row r="477" spans="1:78" x14ac:dyDescent="0.25">
      <c r="A477" t="s">
        <v>481</v>
      </c>
      <c r="B477">
        <v>30.9</v>
      </c>
      <c r="C477">
        <v>8.3787000000000003</v>
      </c>
      <c r="D477" s="1">
        <v>2.9979999999999999E-6</v>
      </c>
      <c r="E477">
        <v>240</v>
      </c>
      <c r="G477">
        <v>1</v>
      </c>
      <c r="H477">
        <v>0</v>
      </c>
      <c r="I477">
        <v>0</v>
      </c>
      <c r="J477">
        <v>0</v>
      </c>
      <c r="K477">
        <v>0</v>
      </c>
      <c r="L477">
        <v>1</v>
      </c>
      <c r="M477" t="s">
        <v>11</v>
      </c>
      <c r="N477">
        <v>0</v>
      </c>
      <c r="O477">
        <v>2</v>
      </c>
      <c r="P477">
        <v>0</v>
      </c>
      <c r="Q477">
        <v>0</v>
      </c>
      <c r="R477">
        <v>0</v>
      </c>
      <c r="S477">
        <v>0</v>
      </c>
      <c r="T477" t="s">
        <v>11</v>
      </c>
      <c r="U477">
        <v>3</v>
      </c>
      <c r="V477">
        <v>17</v>
      </c>
      <c r="W477">
        <v>5</v>
      </c>
      <c r="X477">
        <v>0.5</v>
      </c>
      <c r="Y477">
        <v>4.5</v>
      </c>
      <c r="Z477">
        <v>2</v>
      </c>
      <c r="AA477" t="s">
        <v>11</v>
      </c>
      <c r="AB477">
        <v>69</v>
      </c>
      <c r="AC477">
        <f t="shared" si="163"/>
        <v>19.536999999999999</v>
      </c>
      <c r="AD477">
        <f t="shared" si="164"/>
        <v>88.664999999999992</v>
      </c>
      <c r="AE477">
        <f t="shared" si="165"/>
        <v>20.657999999999998</v>
      </c>
      <c r="AF477">
        <f t="shared" si="166"/>
        <v>62.672000000000004</v>
      </c>
      <c r="AG477">
        <f t="shared" si="167"/>
        <v>118.16999999999999</v>
      </c>
      <c r="AH477">
        <f t="shared" si="168"/>
        <v>112.47500000000001</v>
      </c>
      <c r="AI477">
        <f t="shared" si="161"/>
        <v>3</v>
      </c>
      <c r="AJ477">
        <f t="shared" si="156"/>
        <v>0.19173292731066374</v>
      </c>
      <c r="AK477">
        <f t="shared" si="157"/>
        <v>0.24203698325104078</v>
      </c>
      <c r="AL477">
        <f t="shared" si="158"/>
        <v>7.9780444217513406E-3</v>
      </c>
      <c r="AM477">
        <f t="shared" si="162"/>
        <v>4.5</v>
      </c>
      <c r="AN477">
        <f t="shared" si="162"/>
        <v>2</v>
      </c>
      <c r="BX477">
        <f t="shared" si="159"/>
        <v>-0.66666666666666663</v>
      </c>
      <c r="BY477">
        <v>88.664999999999992</v>
      </c>
      <c r="BZ477">
        <f t="shared" si="160"/>
        <v>-7.5189383259083821E-3</v>
      </c>
    </row>
    <row r="478" spans="1:78" x14ac:dyDescent="0.25">
      <c r="A478" t="s">
        <v>482</v>
      </c>
      <c r="B478">
        <v>30.9</v>
      </c>
      <c r="C478">
        <v>8.3991000000000007</v>
      </c>
      <c r="D478" s="1">
        <v>3.1389999999999999E-6</v>
      </c>
      <c r="E478">
        <v>240</v>
      </c>
      <c r="G478">
        <v>0</v>
      </c>
      <c r="H478">
        <v>2</v>
      </c>
      <c r="I478">
        <v>1</v>
      </c>
      <c r="J478">
        <v>0</v>
      </c>
      <c r="K478">
        <v>0</v>
      </c>
      <c r="L478">
        <v>1</v>
      </c>
      <c r="M478" t="s">
        <v>11</v>
      </c>
      <c r="N478">
        <v>1</v>
      </c>
      <c r="O478">
        <v>2</v>
      </c>
      <c r="P478">
        <v>0</v>
      </c>
      <c r="Q478">
        <v>0</v>
      </c>
      <c r="R478">
        <v>0</v>
      </c>
      <c r="S478">
        <v>0</v>
      </c>
      <c r="T478" t="s">
        <v>11</v>
      </c>
      <c r="U478">
        <v>3</v>
      </c>
      <c r="V478">
        <v>14</v>
      </c>
      <c r="W478">
        <v>3</v>
      </c>
      <c r="X478">
        <v>1</v>
      </c>
      <c r="Y478">
        <v>2</v>
      </c>
      <c r="Z478">
        <v>2</v>
      </c>
      <c r="AA478" t="s">
        <v>11</v>
      </c>
      <c r="AB478">
        <v>70</v>
      </c>
      <c r="AC478">
        <f t="shared" si="163"/>
        <v>19.266999999999999</v>
      </c>
      <c r="AD478">
        <f t="shared" si="164"/>
        <v>87.199999999999989</v>
      </c>
      <c r="AE478">
        <f t="shared" si="165"/>
        <v>20.332999999999998</v>
      </c>
      <c r="AF478">
        <f t="shared" si="166"/>
        <v>62.567</v>
      </c>
      <c r="AG478">
        <f t="shared" si="167"/>
        <v>117.16999999999999</v>
      </c>
      <c r="AH478">
        <f t="shared" si="168"/>
        <v>111.5</v>
      </c>
      <c r="AI478">
        <f t="shared" si="161"/>
        <v>3</v>
      </c>
      <c r="AJ478">
        <f t="shared" si="156"/>
        <v>0.16055045871559634</v>
      </c>
      <c r="AK478">
        <f t="shared" si="157"/>
        <v>0.14754340235085822</v>
      </c>
      <c r="AL478">
        <f t="shared" si="158"/>
        <v>1.5982866367254302E-2</v>
      </c>
      <c r="AM478">
        <f t="shared" si="162"/>
        <v>2</v>
      </c>
      <c r="AN478">
        <f t="shared" si="162"/>
        <v>2</v>
      </c>
      <c r="BX478">
        <f t="shared" si="159"/>
        <v>1.3333333333333335</v>
      </c>
      <c r="BY478">
        <v>87.199999999999989</v>
      </c>
      <c r="BZ478">
        <f t="shared" si="160"/>
        <v>1.5290519877675844E-2</v>
      </c>
    </row>
    <row r="479" spans="1:78" x14ac:dyDescent="0.25">
      <c r="A479" t="s">
        <v>483</v>
      </c>
      <c r="B479">
        <v>30.9</v>
      </c>
      <c r="C479">
        <v>8.4192999999999998</v>
      </c>
      <c r="D479" s="1">
        <v>2.9110000000000002E-6</v>
      </c>
      <c r="E479">
        <v>240</v>
      </c>
      <c r="G479">
        <v>0</v>
      </c>
      <c r="H479">
        <v>1</v>
      </c>
      <c r="I479">
        <v>1</v>
      </c>
      <c r="J479">
        <v>0</v>
      </c>
      <c r="K479">
        <v>0</v>
      </c>
      <c r="L479">
        <v>0</v>
      </c>
      <c r="M479" t="s">
        <v>11</v>
      </c>
      <c r="N479">
        <v>0</v>
      </c>
      <c r="O479">
        <v>2</v>
      </c>
      <c r="P479">
        <v>0</v>
      </c>
      <c r="Q479">
        <v>2</v>
      </c>
      <c r="R479">
        <v>1</v>
      </c>
      <c r="S479">
        <v>1</v>
      </c>
      <c r="T479" t="s">
        <v>11</v>
      </c>
      <c r="U479">
        <v>2</v>
      </c>
      <c r="V479">
        <v>11</v>
      </c>
      <c r="W479">
        <v>1</v>
      </c>
      <c r="X479">
        <v>3</v>
      </c>
      <c r="Y479">
        <v>1</v>
      </c>
      <c r="Z479">
        <v>4</v>
      </c>
      <c r="AA479" t="s">
        <v>11</v>
      </c>
      <c r="AB479">
        <v>71</v>
      </c>
      <c r="AC479">
        <f t="shared" si="163"/>
        <v>18.997</v>
      </c>
      <c r="AD479">
        <f t="shared" si="164"/>
        <v>85.734999999999999</v>
      </c>
      <c r="AE479">
        <f t="shared" si="165"/>
        <v>20.007999999999999</v>
      </c>
      <c r="AF479">
        <f t="shared" si="166"/>
        <v>62.462000000000003</v>
      </c>
      <c r="AG479">
        <f t="shared" si="167"/>
        <v>116.16999999999999</v>
      </c>
      <c r="AH479">
        <f t="shared" si="168"/>
        <v>110.52500000000001</v>
      </c>
      <c r="AI479">
        <f t="shared" si="161"/>
        <v>2</v>
      </c>
      <c r="AJ479">
        <f t="shared" si="156"/>
        <v>0.12830232693765672</v>
      </c>
      <c r="AK479">
        <f t="shared" si="157"/>
        <v>4.998000799680128E-2</v>
      </c>
      <c r="AL479">
        <f t="shared" si="158"/>
        <v>4.8029201754666836E-2</v>
      </c>
      <c r="AM479">
        <f t="shared" si="162"/>
        <v>1</v>
      </c>
      <c r="AN479">
        <f t="shared" si="162"/>
        <v>4</v>
      </c>
      <c r="BX479">
        <f t="shared" si="159"/>
        <v>0.33333333333333337</v>
      </c>
      <c r="BY479">
        <v>85.734999999999999</v>
      </c>
      <c r="BZ479">
        <f t="shared" si="160"/>
        <v>3.8879493011411137E-3</v>
      </c>
    </row>
    <row r="480" spans="1:78" x14ac:dyDescent="0.25">
      <c r="A480" t="s">
        <v>484</v>
      </c>
      <c r="B480">
        <v>30.9</v>
      </c>
      <c r="C480">
        <v>8.4411000000000005</v>
      </c>
      <c r="D480" s="1">
        <v>2.903E-6</v>
      </c>
      <c r="E480">
        <v>240</v>
      </c>
      <c r="G480">
        <v>0</v>
      </c>
      <c r="H480">
        <v>1</v>
      </c>
      <c r="I480">
        <v>0</v>
      </c>
      <c r="J480">
        <v>1</v>
      </c>
      <c r="K480">
        <v>0</v>
      </c>
      <c r="L480">
        <v>0</v>
      </c>
      <c r="M480" t="s">
        <v>11</v>
      </c>
      <c r="N480">
        <v>1</v>
      </c>
      <c r="O480">
        <v>0</v>
      </c>
      <c r="P480">
        <v>0</v>
      </c>
      <c r="Q480">
        <v>0</v>
      </c>
      <c r="R480">
        <v>0</v>
      </c>
      <c r="S480">
        <v>0</v>
      </c>
      <c r="T480" t="s">
        <v>11</v>
      </c>
      <c r="U480">
        <v>4</v>
      </c>
      <c r="V480">
        <v>14</v>
      </c>
      <c r="W480">
        <v>2</v>
      </c>
      <c r="X480">
        <v>3</v>
      </c>
      <c r="Y480">
        <v>3.5</v>
      </c>
      <c r="Z480">
        <v>0</v>
      </c>
      <c r="AA480" t="s">
        <v>11</v>
      </c>
      <c r="AB480">
        <v>72</v>
      </c>
      <c r="AC480">
        <f t="shared" si="163"/>
        <v>18.727</v>
      </c>
      <c r="AD480">
        <f t="shared" si="164"/>
        <v>84.27</v>
      </c>
      <c r="AE480">
        <f t="shared" si="165"/>
        <v>19.682999999999996</v>
      </c>
      <c r="AF480">
        <f t="shared" si="166"/>
        <v>62.356999999999999</v>
      </c>
      <c r="AG480">
        <f t="shared" si="167"/>
        <v>115.16999999999999</v>
      </c>
      <c r="AH480">
        <f t="shared" si="168"/>
        <v>109.55</v>
      </c>
      <c r="AI480">
        <f t="shared" si="161"/>
        <v>4</v>
      </c>
      <c r="AJ480">
        <f t="shared" si="156"/>
        <v>0.16613266880265812</v>
      </c>
      <c r="AK480">
        <f t="shared" si="157"/>
        <v>0.10161052685058174</v>
      </c>
      <c r="AL480">
        <f t="shared" si="158"/>
        <v>4.8110075853552932E-2</v>
      </c>
      <c r="AM480">
        <f t="shared" si="162"/>
        <v>3.5</v>
      </c>
      <c r="AN480">
        <f t="shared" si="162"/>
        <v>0</v>
      </c>
      <c r="BX480">
        <f t="shared" si="159"/>
        <v>1</v>
      </c>
      <c r="BY480">
        <v>84.27</v>
      </c>
      <c r="BZ480">
        <f t="shared" si="160"/>
        <v>1.1866619200189867E-2</v>
      </c>
    </row>
    <row r="481" spans="1:78" x14ac:dyDescent="0.25">
      <c r="A481" t="s">
        <v>485</v>
      </c>
      <c r="B481">
        <v>30.9</v>
      </c>
      <c r="C481">
        <v>8.4603999999999999</v>
      </c>
      <c r="D481" s="1">
        <v>3.1410000000000001E-6</v>
      </c>
      <c r="E481">
        <v>240</v>
      </c>
      <c r="G481">
        <v>0</v>
      </c>
      <c r="H481">
        <v>1</v>
      </c>
      <c r="I481">
        <v>0</v>
      </c>
      <c r="J481">
        <v>0</v>
      </c>
      <c r="K481">
        <v>0</v>
      </c>
      <c r="L481">
        <v>0</v>
      </c>
      <c r="M481" t="s">
        <v>11</v>
      </c>
      <c r="N481">
        <v>0</v>
      </c>
      <c r="O481">
        <v>4</v>
      </c>
      <c r="P481">
        <v>0</v>
      </c>
      <c r="Q481">
        <v>0</v>
      </c>
      <c r="R481">
        <v>0</v>
      </c>
      <c r="S481">
        <v>1</v>
      </c>
      <c r="T481" t="s">
        <v>11</v>
      </c>
      <c r="U481">
        <v>0</v>
      </c>
      <c r="V481">
        <v>14</v>
      </c>
      <c r="W481">
        <v>3</v>
      </c>
      <c r="X481">
        <v>2</v>
      </c>
      <c r="Y481">
        <v>1.5</v>
      </c>
      <c r="Z481">
        <v>2</v>
      </c>
      <c r="AA481" t="s">
        <v>11</v>
      </c>
      <c r="AB481">
        <v>73</v>
      </c>
      <c r="AC481">
        <f t="shared" si="163"/>
        <v>18.457000000000001</v>
      </c>
      <c r="AD481">
        <f t="shared" si="164"/>
        <v>82.804999999999993</v>
      </c>
      <c r="AE481">
        <f t="shared" si="165"/>
        <v>19.357999999999997</v>
      </c>
      <c r="AF481">
        <f t="shared" si="166"/>
        <v>62.252000000000002</v>
      </c>
      <c r="AG481">
        <f t="shared" si="167"/>
        <v>114.16999999999999</v>
      </c>
      <c r="AH481">
        <f t="shared" si="168"/>
        <v>108.575</v>
      </c>
      <c r="AI481">
        <f t="shared" si="161"/>
        <v>0</v>
      </c>
      <c r="AJ481">
        <f t="shared" si="156"/>
        <v>0.16907191594710466</v>
      </c>
      <c r="AK481">
        <f t="shared" si="157"/>
        <v>0.15497468746771362</v>
      </c>
      <c r="AL481">
        <f t="shared" si="158"/>
        <v>3.2127481847972754E-2</v>
      </c>
      <c r="AM481">
        <f t="shared" si="162"/>
        <v>1.5</v>
      </c>
      <c r="AN481">
        <f t="shared" si="162"/>
        <v>2</v>
      </c>
      <c r="BX481">
        <f t="shared" si="159"/>
        <v>-0.33333333333333326</v>
      </c>
      <c r="BY481">
        <v>82.804999999999993</v>
      </c>
      <c r="BZ481">
        <f t="shared" si="160"/>
        <v>-4.0255218082643953E-3</v>
      </c>
    </row>
    <row r="482" spans="1:78" x14ac:dyDescent="0.25">
      <c r="A482" t="s">
        <v>486</v>
      </c>
      <c r="B482">
        <v>30.9</v>
      </c>
      <c r="C482">
        <v>8.4802</v>
      </c>
      <c r="D482" s="1">
        <v>2.932E-6</v>
      </c>
      <c r="E482">
        <v>240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 t="s">
        <v>11</v>
      </c>
      <c r="N482">
        <v>0</v>
      </c>
      <c r="O482">
        <v>3</v>
      </c>
      <c r="P482">
        <v>0</v>
      </c>
      <c r="Q482">
        <v>0</v>
      </c>
      <c r="R482">
        <v>0</v>
      </c>
      <c r="S482">
        <v>0</v>
      </c>
      <c r="T482" t="s">
        <v>11</v>
      </c>
      <c r="U482">
        <v>2</v>
      </c>
      <c r="V482">
        <v>15</v>
      </c>
      <c r="W482">
        <v>0.5</v>
      </c>
      <c r="X482">
        <v>1</v>
      </c>
      <c r="Y482">
        <v>2</v>
      </c>
      <c r="Z482">
        <v>3</v>
      </c>
      <c r="AA482" t="s">
        <v>11</v>
      </c>
      <c r="AB482">
        <v>74</v>
      </c>
      <c r="AC482">
        <f t="shared" si="163"/>
        <v>18.187000000000001</v>
      </c>
      <c r="AD482">
        <f t="shared" si="164"/>
        <v>81.339999999999989</v>
      </c>
      <c r="AE482">
        <f t="shared" si="165"/>
        <v>19.032999999999998</v>
      </c>
      <c r="AF482">
        <f t="shared" si="166"/>
        <v>62.147000000000006</v>
      </c>
      <c r="AG482">
        <f t="shared" si="167"/>
        <v>113.16999999999999</v>
      </c>
      <c r="AH482">
        <f t="shared" si="168"/>
        <v>107.60000000000001</v>
      </c>
      <c r="AI482">
        <f t="shared" si="161"/>
        <v>2</v>
      </c>
      <c r="AJ482">
        <f t="shared" si="156"/>
        <v>0.18441111384312764</v>
      </c>
      <c r="AK482">
        <f t="shared" si="157"/>
        <v>2.6270162349603325E-2</v>
      </c>
      <c r="AL482">
        <f t="shared" si="158"/>
        <v>1.6090881297568665E-2</v>
      </c>
      <c r="AM482">
        <f t="shared" si="162"/>
        <v>2</v>
      </c>
      <c r="AN482">
        <f t="shared" si="162"/>
        <v>3</v>
      </c>
      <c r="BX482">
        <f t="shared" si="159"/>
        <v>-1</v>
      </c>
      <c r="BY482">
        <v>81.339999999999989</v>
      </c>
      <c r="BZ482">
        <f t="shared" si="160"/>
        <v>-1.229407425620851E-2</v>
      </c>
    </row>
    <row r="483" spans="1:78" x14ac:dyDescent="0.25">
      <c r="A483" t="s">
        <v>487</v>
      </c>
      <c r="B483">
        <v>30.9</v>
      </c>
      <c r="C483">
        <v>8.5008999999999997</v>
      </c>
      <c r="D483" s="1">
        <v>3.1240000000000001E-6</v>
      </c>
      <c r="E483">
        <v>240</v>
      </c>
      <c r="G483">
        <v>0</v>
      </c>
      <c r="H483">
        <v>1</v>
      </c>
      <c r="I483">
        <v>1</v>
      </c>
      <c r="J483">
        <v>0</v>
      </c>
      <c r="K483">
        <v>0</v>
      </c>
      <c r="L483">
        <v>0</v>
      </c>
      <c r="M483" t="s">
        <v>11</v>
      </c>
      <c r="N483">
        <v>0</v>
      </c>
      <c r="O483">
        <v>0</v>
      </c>
      <c r="P483">
        <v>1</v>
      </c>
      <c r="Q483">
        <v>0</v>
      </c>
      <c r="R483">
        <v>0</v>
      </c>
      <c r="S483">
        <v>0</v>
      </c>
      <c r="T483" t="s">
        <v>11</v>
      </c>
      <c r="U483">
        <v>5</v>
      </c>
      <c r="V483">
        <v>11</v>
      </c>
      <c r="W483">
        <v>3</v>
      </c>
      <c r="X483">
        <v>1</v>
      </c>
      <c r="Y483">
        <v>2</v>
      </c>
      <c r="Z483">
        <v>0</v>
      </c>
      <c r="AA483" t="s">
        <v>11</v>
      </c>
      <c r="AB483">
        <v>75</v>
      </c>
      <c r="AC483">
        <f t="shared" si="163"/>
        <v>17.917000000000002</v>
      </c>
      <c r="AD483">
        <f t="shared" si="164"/>
        <v>79.875</v>
      </c>
      <c r="AE483">
        <f t="shared" si="165"/>
        <v>18.707999999999998</v>
      </c>
      <c r="AF483">
        <f t="shared" si="166"/>
        <v>62.042000000000002</v>
      </c>
      <c r="AG483">
        <f t="shared" si="167"/>
        <v>112.16999999999999</v>
      </c>
      <c r="AH483">
        <f t="shared" si="168"/>
        <v>106.625</v>
      </c>
      <c r="AI483">
        <f t="shared" si="161"/>
        <v>5</v>
      </c>
      <c r="AJ483">
        <f t="shared" si="156"/>
        <v>0.13771517996870108</v>
      </c>
      <c r="AK483">
        <f t="shared" si="157"/>
        <v>0.1603592046183451</v>
      </c>
      <c r="AL483">
        <f t="shared" si="158"/>
        <v>1.6118113535991747E-2</v>
      </c>
      <c r="AM483">
        <f t="shared" si="162"/>
        <v>2</v>
      </c>
      <c r="AN483">
        <f t="shared" si="162"/>
        <v>0</v>
      </c>
      <c r="BX483">
        <f t="shared" si="159"/>
        <v>1</v>
      </c>
      <c r="BY483">
        <v>79.875</v>
      </c>
      <c r="BZ483">
        <f t="shared" si="160"/>
        <v>1.2519561815336464E-2</v>
      </c>
    </row>
    <row r="484" spans="1:78" x14ac:dyDescent="0.25">
      <c r="A484" t="s">
        <v>488</v>
      </c>
      <c r="B484">
        <v>30.9</v>
      </c>
      <c r="C484">
        <v>8.5190999999999999</v>
      </c>
      <c r="D484" s="1">
        <v>2.5780000000000001E-6</v>
      </c>
      <c r="E484">
        <v>240</v>
      </c>
      <c r="G484">
        <v>0</v>
      </c>
      <c r="H484">
        <v>2</v>
      </c>
      <c r="I484">
        <v>1</v>
      </c>
      <c r="J484">
        <v>0</v>
      </c>
      <c r="K484">
        <v>0</v>
      </c>
      <c r="L484">
        <v>0</v>
      </c>
      <c r="M484" t="s">
        <v>11</v>
      </c>
      <c r="N484">
        <v>0</v>
      </c>
      <c r="O484">
        <v>1</v>
      </c>
      <c r="P484">
        <v>0</v>
      </c>
      <c r="Q484">
        <v>0</v>
      </c>
      <c r="R484">
        <v>0</v>
      </c>
      <c r="S484">
        <v>0</v>
      </c>
      <c r="T484" t="s">
        <v>11</v>
      </c>
      <c r="U484">
        <v>1</v>
      </c>
      <c r="V484">
        <v>16</v>
      </c>
      <c r="W484">
        <v>1</v>
      </c>
      <c r="X484">
        <v>1</v>
      </c>
      <c r="Y484">
        <v>3</v>
      </c>
      <c r="Z484">
        <v>0</v>
      </c>
      <c r="AA484" t="s">
        <v>11</v>
      </c>
      <c r="AB484">
        <v>76</v>
      </c>
      <c r="AC484">
        <f t="shared" si="163"/>
        <v>17.646999999999998</v>
      </c>
      <c r="AD484">
        <f t="shared" si="164"/>
        <v>78.41</v>
      </c>
      <c r="AE484">
        <f t="shared" si="165"/>
        <v>18.382999999999999</v>
      </c>
      <c r="AF484">
        <f t="shared" si="166"/>
        <v>61.937000000000005</v>
      </c>
      <c r="AG484">
        <f t="shared" si="167"/>
        <v>111.16999999999999</v>
      </c>
      <c r="AH484">
        <f t="shared" si="168"/>
        <v>105.65</v>
      </c>
      <c r="AI484">
        <f t="shared" si="161"/>
        <v>1</v>
      </c>
      <c r="AJ484">
        <f t="shared" si="156"/>
        <v>0.20405560515240403</v>
      </c>
      <c r="AK484">
        <f t="shared" si="157"/>
        <v>5.4398085187401406E-2</v>
      </c>
      <c r="AL484">
        <f t="shared" si="158"/>
        <v>1.6145438106463017E-2</v>
      </c>
      <c r="AM484">
        <f t="shared" si="162"/>
        <v>3</v>
      </c>
      <c r="AN484">
        <f t="shared" si="162"/>
        <v>0</v>
      </c>
      <c r="BX484">
        <f t="shared" si="159"/>
        <v>1.6666666666666667</v>
      </c>
      <c r="BY484">
        <v>78.41</v>
      </c>
      <c r="BZ484">
        <f t="shared" si="160"/>
        <v>2.1255792203375423E-2</v>
      </c>
    </row>
    <row r="485" spans="1:78" x14ac:dyDescent="0.25">
      <c r="A485" t="s">
        <v>489</v>
      </c>
      <c r="B485">
        <v>30.9</v>
      </c>
      <c r="C485">
        <v>8.5406999999999993</v>
      </c>
      <c r="D485" s="1">
        <v>2.7630000000000001E-6</v>
      </c>
      <c r="E485">
        <v>240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 t="s">
        <v>11</v>
      </c>
      <c r="N485">
        <v>0</v>
      </c>
      <c r="O485">
        <v>2</v>
      </c>
      <c r="P485">
        <v>0</v>
      </c>
      <c r="Q485">
        <v>0</v>
      </c>
      <c r="R485">
        <v>0</v>
      </c>
      <c r="S485">
        <v>0</v>
      </c>
      <c r="T485" t="s">
        <v>11</v>
      </c>
      <c r="U485">
        <v>4</v>
      </c>
      <c r="V485">
        <v>9</v>
      </c>
      <c r="W485">
        <v>1</v>
      </c>
      <c r="X485">
        <v>1</v>
      </c>
      <c r="Y485">
        <v>0</v>
      </c>
      <c r="Z485">
        <v>1</v>
      </c>
      <c r="AA485" t="s">
        <v>11</v>
      </c>
      <c r="AB485">
        <v>77</v>
      </c>
      <c r="AC485">
        <f t="shared" si="163"/>
        <v>17.376999999999999</v>
      </c>
      <c r="AD485">
        <f t="shared" si="164"/>
        <v>76.944999999999993</v>
      </c>
      <c r="AE485">
        <f t="shared" si="165"/>
        <v>18.057999999999996</v>
      </c>
      <c r="AF485">
        <f t="shared" si="166"/>
        <v>61.832000000000001</v>
      </c>
      <c r="AG485">
        <f t="shared" si="167"/>
        <v>110.16999999999999</v>
      </c>
      <c r="AH485">
        <f t="shared" si="168"/>
        <v>104.675</v>
      </c>
      <c r="AI485">
        <f t="shared" si="161"/>
        <v>4</v>
      </c>
      <c r="AJ485">
        <f t="shared" si="156"/>
        <v>0.11696666450061734</v>
      </c>
      <c r="AK485">
        <f t="shared" si="157"/>
        <v>5.5377118174770194E-2</v>
      </c>
      <c r="AL485">
        <f t="shared" si="158"/>
        <v>1.6172855479363438E-2</v>
      </c>
      <c r="AM485">
        <f t="shared" si="162"/>
        <v>0</v>
      </c>
      <c r="AN485">
        <f t="shared" si="162"/>
        <v>1</v>
      </c>
      <c r="BX485">
        <f t="shared" si="159"/>
        <v>-0.66666666666666663</v>
      </c>
      <c r="BY485">
        <v>76.944999999999993</v>
      </c>
      <c r="BZ485">
        <f t="shared" si="160"/>
        <v>-8.6641973704160991E-3</v>
      </c>
    </row>
    <row r="486" spans="1:78" x14ac:dyDescent="0.25">
      <c r="A486" t="s">
        <v>490</v>
      </c>
      <c r="B486">
        <v>30.9</v>
      </c>
      <c r="C486">
        <v>8.5594000000000001</v>
      </c>
      <c r="D486" s="1">
        <v>3.061E-6</v>
      </c>
      <c r="E486">
        <v>240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0</v>
      </c>
      <c r="M486" t="s">
        <v>11</v>
      </c>
      <c r="N486">
        <v>0</v>
      </c>
      <c r="O486">
        <v>3</v>
      </c>
      <c r="P486">
        <v>2</v>
      </c>
      <c r="Q486">
        <v>0</v>
      </c>
      <c r="R486">
        <v>1</v>
      </c>
      <c r="S486">
        <v>0</v>
      </c>
      <c r="T486" t="s">
        <v>11</v>
      </c>
      <c r="U486">
        <v>3</v>
      </c>
      <c r="V486">
        <v>13</v>
      </c>
      <c r="W486">
        <v>2</v>
      </c>
      <c r="X486">
        <v>1</v>
      </c>
      <c r="Y486">
        <v>2</v>
      </c>
      <c r="Z486">
        <v>1</v>
      </c>
      <c r="AA486" t="s">
        <v>11</v>
      </c>
      <c r="AB486">
        <v>78</v>
      </c>
      <c r="AC486">
        <f t="shared" si="163"/>
        <v>17.106999999999999</v>
      </c>
      <c r="AD486">
        <f t="shared" si="164"/>
        <v>75.47999999999999</v>
      </c>
      <c r="AE486">
        <f t="shared" si="165"/>
        <v>17.732999999999997</v>
      </c>
      <c r="AF486">
        <f t="shared" si="166"/>
        <v>61.727000000000004</v>
      </c>
      <c r="AG486">
        <f t="shared" si="167"/>
        <v>109.16999999999999</v>
      </c>
      <c r="AH486">
        <f t="shared" si="168"/>
        <v>103.7</v>
      </c>
      <c r="AI486">
        <f t="shared" si="161"/>
        <v>3</v>
      </c>
      <c r="AJ486">
        <f t="shared" si="156"/>
        <v>0.17223105458399579</v>
      </c>
      <c r="AK486">
        <f t="shared" si="157"/>
        <v>0.11278407488862574</v>
      </c>
      <c r="AL486">
        <f t="shared" si="158"/>
        <v>1.6200366128274499E-2</v>
      </c>
      <c r="AM486">
        <f t="shared" si="162"/>
        <v>2</v>
      </c>
      <c r="AN486">
        <f t="shared" si="162"/>
        <v>1</v>
      </c>
      <c r="BX486">
        <f t="shared" si="159"/>
        <v>-1</v>
      </c>
      <c r="BY486">
        <v>75.47999999999999</v>
      </c>
      <c r="BZ486">
        <f t="shared" si="160"/>
        <v>-1.3248542660307368E-2</v>
      </c>
    </row>
    <row r="487" spans="1:78" x14ac:dyDescent="0.25">
      <c r="A487" t="s">
        <v>491</v>
      </c>
      <c r="B487">
        <v>30.9</v>
      </c>
      <c r="C487">
        <v>8.5774000000000008</v>
      </c>
      <c r="D487" s="1">
        <v>3.1209999999999998E-6</v>
      </c>
      <c r="E487">
        <v>240</v>
      </c>
      <c r="G487">
        <v>1</v>
      </c>
      <c r="H487">
        <v>1</v>
      </c>
      <c r="I487">
        <v>0</v>
      </c>
      <c r="J487">
        <v>1</v>
      </c>
      <c r="K487">
        <v>0</v>
      </c>
      <c r="L487">
        <v>1</v>
      </c>
      <c r="M487" t="s">
        <v>11</v>
      </c>
      <c r="N487">
        <v>0</v>
      </c>
      <c r="O487">
        <v>3</v>
      </c>
      <c r="P487">
        <v>0</v>
      </c>
      <c r="Q487">
        <v>0</v>
      </c>
      <c r="R487">
        <v>1</v>
      </c>
      <c r="S487">
        <v>0</v>
      </c>
      <c r="T487" t="s">
        <v>11</v>
      </c>
      <c r="U487">
        <v>4</v>
      </c>
      <c r="V487">
        <v>12</v>
      </c>
      <c r="W487">
        <v>5</v>
      </c>
      <c r="X487">
        <v>1</v>
      </c>
      <c r="Y487">
        <v>4</v>
      </c>
      <c r="Z487">
        <v>2</v>
      </c>
      <c r="AA487" t="s">
        <v>11</v>
      </c>
      <c r="AB487">
        <v>79</v>
      </c>
      <c r="AC487">
        <f t="shared" si="163"/>
        <v>16.837</v>
      </c>
      <c r="AD487">
        <f t="shared" si="164"/>
        <v>74.015000000000001</v>
      </c>
      <c r="AE487">
        <f t="shared" si="165"/>
        <v>17.407999999999998</v>
      </c>
      <c r="AF487">
        <f t="shared" si="166"/>
        <v>61.622</v>
      </c>
      <c r="AG487">
        <f t="shared" si="167"/>
        <v>108.16999999999999</v>
      </c>
      <c r="AH487">
        <f t="shared" si="168"/>
        <v>102.72500000000001</v>
      </c>
      <c r="AI487">
        <f t="shared" si="161"/>
        <v>4</v>
      </c>
      <c r="AJ487">
        <f t="shared" si="156"/>
        <v>0.1621292981152469</v>
      </c>
      <c r="AK487">
        <f t="shared" si="157"/>
        <v>0.28722426470588241</v>
      </c>
      <c r="AL487">
        <f t="shared" si="158"/>
        <v>1.6227970530005516E-2</v>
      </c>
      <c r="AM487">
        <f t="shared" si="162"/>
        <v>4</v>
      </c>
      <c r="AN487">
        <f t="shared" si="162"/>
        <v>2</v>
      </c>
      <c r="BX487">
        <f t="shared" si="159"/>
        <v>0</v>
      </c>
      <c r="BY487">
        <v>74.015000000000001</v>
      </c>
      <c r="BZ487">
        <f t="shared" si="160"/>
        <v>0</v>
      </c>
    </row>
    <row r="488" spans="1:78" x14ac:dyDescent="0.25">
      <c r="A488" t="s">
        <v>492</v>
      </c>
      <c r="B488">
        <v>30.9</v>
      </c>
      <c r="C488">
        <v>8.6003000000000007</v>
      </c>
      <c r="D488" s="1">
        <v>3.1049999999999999E-6</v>
      </c>
      <c r="E488">
        <v>240</v>
      </c>
      <c r="G488">
        <v>0</v>
      </c>
      <c r="H488">
        <v>1</v>
      </c>
      <c r="I488">
        <v>0</v>
      </c>
      <c r="J488">
        <v>0</v>
      </c>
      <c r="K488">
        <v>0</v>
      </c>
      <c r="L488">
        <v>0</v>
      </c>
      <c r="M488" t="s">
        <v>11</v>
      </c>
      <c r="N488">
        <v>1</v>
      </c>
      <c r="O488">
        <v>0</v>
      </c>
      <c r="P488">
        <v>0</v>
      </c>
      <c r="Q488">
        <v>0</v>
      </c>
      <c r="R488">
        <v>1</v>
      </c>
      <c r="S488">
        <v>0</v>
      </c>
      <c r="T488" t="s">
        <v>11</v>
      </c>
      <c r="U488">
        <v>4</v>
      </c>
      <c r="V488">
        <v>11</v>
      </c>
      <c r="W488">
        <v>2</v>
      </c>
      <c r="X488">
        <v>1</v>
      </c>
      <c r="Y488">
        <v>4</v>
      </c>
      <c r="Z488">
        <v>0.5</v>
      </c>
      <c r="AA488" t="s">
        <v>11</v>
      </c>
      <c r="AB488">
        <v>80</v>
      </c>
      <c r="AC488">
        <f t="shared" si="163"/>
        <v>16.567</v>
      </c>
      <c r="AD488">
        <f t="shared" si="164"/>
        <v>72.55</v>
      </c>
      <c r="AE488">
        <f t="shared" si="165"/>
        <v>17.082999999999998</v>
      </c>
      <c r="AF488">
        <f t="shared" si="166"/>
        <v>61.517000000000003</v>
      </c>
      <c r="AG488">
        <f t="shared" si="167"/>
        <v>107.16999999999999</v>
      </c>
      <c r="AH488">
        <f t="shared" si="168"/>
        <v>101.75</v>
      </c>
      <c r="AI488">
        <f t="shared" si="161"/>
        <v>4</v>
      </c>
      <c r="AJ488">
        <f t="shared" si="156"/>
        <v>0.15161957270847692</v>
      </c>
      <c r="AK488">
        <f t="shared" si="157"/>
        <v>0.11707545513083183</v>
      </c>
      <c r="AL488">
        <f t="shared" si="158"/>
        <v>1.6255669164621161E-2</v>
      </c>
      <c r="AM488">
        <f t="shared" si="162"/>
        <v>4</v>
      </c>
      <c r="AN488">
        <f t="shared" si="162"/>
        <v>0.5</v>
      </c>
      <c r="BX488">
        <f t="shared" si="159"/>
        <v>1</v>
      </c>
      <c r="BY488">
        <v>72.55</v>
      </c>
      <c r="BZ488">
        <f t="shared" si="160"/>
        <v>1.3783597518952447E-2</v>
      </c>
    </row>
    <row r="489" spans="1:78" x14ac:dyDescent="0.25">
      <c r="A489" t="s">
        <v>493</v>
      </c>
      <c r="B489">
        <v>30.9</v>
      </c>
      <c r="C489">
        <v>8.6202000000000005</v>
      </c>
      <c r="D489" s="1">
        <v>2.7030000000000002E-6</v>
      </c>
      <c r="E489">
        <v>240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 t="s">
        <v>11</v>
      </c>
      <c r="N489">
        <v>0</v>
      </c>
      <c r="O489">
        <v>1</v>
      </c>
      <c r="P489">
        <v>1</v>
      </c>
      <c r="Q489">
        <v>0</v>
      </c>
      <c r="R489">
        <v>1</v>
      </c>
      <c r="S489">
        <v>0</v>
      </c>
      <c r="T489" t="s">
        <v>11</v>
      </c>
      <c r="U489">
        <v>2</v>
      </c>
      <c r="V489">
        <v>12</v>
      </c>
      <c r="W489">
        <v>2</v>
      </c>
      <c r="X489">
        <v>1</v>
      </c>
      <c r="Y489">
        <v>2</v>
      </c>
      <c r="Z489">
        <v>1</v>
      </c>
      <c r="AA489" t="s">
        <v>11</v>
      </c>
      <c r="AB489">
        <v>81</v>
      </c>
      <c r="AC489">
        <f t="shared" si="163"/>
        <v>16.297000000000001</v>
      </c>
      <c r="AD489">
        <f t="shared" si="164"/>
        <v>71.084999999999994</v>
      </c>
      <c r="AE489">
        <f t="shared" si="165"/>
        <v>16.757999999999999</v>
      </c>
      <c r="AF489">
        <f t="shared" si="166"/>
        <v>61.412000000000006</v>
      </c>
      <c r="AG489">
        <f t="shared" si="167"/>
        <v>106.16999999999999</v>
      </c>
      <c r="AH489">
        <f t="shared" si="168"/>
        <v>100.77500000000001</v>
      </c>
      <c r="AI489">
        <f t="shared" si="161"/>
        <v>2</v>
      </c>
      <c r="AJ489">
        <f t="shared" si="156"/>
        <v>0.16881198565098124</v>
      </c>
      <c r="AK489">
        <f t="shared" si="157"/>
        <v>0.11934598400763816</v>
      </c>
      <c r="AL489">
        <f t="shared" si="158"/>
        <v>1.6283462515469287E-2</v>
      </c>
      <c r="AM489">
        <f t="shared" si="162"/>
        <v>2</v>
      </c>
      <c r="AN489">
        <f t="shared" si="162"/>
        <v>1</v>
      </c>
      <c r="BX489">
        <f t="shared" si="159"/>
        <v>-0.33333333333333331</v>
      </c>
      <c r="BY489">
        <v>71.084999999999994</v>
      </c>
      <c r="BZ489">
        <f t="shared" si="160"/>
        <v>-4.6892218236383671E-3</v>
      </c>
    </row>
    <row r="490" spans="1:78" x14ac:dyDescent="0.25">
      <c r="A490" t="s">
        <v>494</v>
      </c>
      <c r="B490">
        <v>30.9</v>
      </c>
      <c r="C490">
        <v>8.6393000000000004</v>
      </c>
      <c r="D490" s="1">
        <v>2.6759999999999999E-6</v>
      </c>
      <c r="E490">
        <v>240</v>
      </c>
      <c r="G490">
        <v>0</v>
      </c>
      <c r="H490">
        <v>0</v>
      </c>
      <c r="I490">
        <v>0</v>
      </c>
      <c r="J490">
        <v>0</v>
      </c>
      <c r="K490">
        <v>1</v>
      </c>
      <c r="L490">
        <v>0</v>
      </c>
      <c r="M490" t="s">
        <v>11</v>
      </c>
      <c r="N490">
        <v>0</v>
      </c>
      <c r="O490">
        <v>2</v>
      </c>
      <c r="P490">
        <v>0</v>
      </c>
      <c r="Q490">
        <v>0</v>
      </c>
      <c r="R490">
        <v>0</v>
      </c>
      <c r="S490">
        <v>0</v>
      </c>
      <c r="T490" t="s">
        <v>11</v>
      </c>
      <c r="U490">
        <v>4</v>
      </c>
      <c r="V490">
        <v>16</v>
      </c>
      <c r="W490">
        <v>1.5</v>
      </c>
      <c r="X490">
        <v>1</v>
      </c>
      <c r="Y490">
        <v>5</v>
      </c>
      <c r="Z490">
        <v>1</v>
      </c>
      <c r="AA490" t="s">
        <v>11</v>
      </c>
      <c r="AB490">
        <v>82</v>
      </c>
      <c r="AC490">
        <f t="shared" si="163"/>
        <v>16.027000000000001</v>
      </c>
      <c r="AD490">
        <f t="shared" si="164"/>
        <v>69.61999999999999</v>
      </c>
      <c r="AE490">
        <f t="shared" si="165"/>
        <v>16.432999999999996</v>
      </c>
      <c r="AF490">
        <f t="shared" si="166"/>
        <v>61.307000000000002</v>
      </c>
      <c r="AG490">
        <f t="shared" si="167"/>
        <v>105.16999999999999</v>
      </c>
      <c r="AH490">
        <f t="shared" si="168"/>
        <v>99.8</v>
      </c>
      <c r="AI490">
        <f t="shared" si="161"/>
        <v>4</v>
      </c>
      <c r="AJ490">
        <f t="shared" si="156"/>
        <v>0.22981901752370013</v>
      </c>
      <c r="AK490">
        <f t="shared" si="157"/>
        <v>9.1279741982596016E-2</v>
      </c>
      <c r="AL490">
        <f t="shared" si="158"/>
        <v>1.631135106920906E-2</v>
      </c>
      <c r="AM490">
        <f t="shared" si="162"/>
        <v>5</v>
      </c>
      <c r="AN490">
        <f t="shared" si="162"/>
        <v>1</v>
      </c>
      <c r="BX490">
        <f t="shared" si="159"/>
        <v>-0.66666666666666663</v>
      </c>
      <c r="BY490">
        <v>69.61999999999999</v>
      </c>
      <c r="BZ490">
        <f t="shared" si="160"/>
        <v>-9.575792396820838E-3</v>
      </c>
    </row>
    <row r="491" spans="1:78" x14ac:dyDescent="0.25">
      <c r="A491" t="s">
        <v>495</v>
      </c>
      <c r="B491">
        <v>30.9</v>
      </c>
      <c r="C491">
        <v>8.6593999999999998</v>
      </c>
      <c r="D491" s="1">
        <v>2.7630000000000001E-6</v>
      </c>
      <c r="E491">
        <v>240</v>
      </c>
      <c r="G491">
        <v>1</v>
      </c>
      <c r="H491">
        <v>0</v>
      </c>
      <c r="I491">
        <v>0</v>
      </c>
      <c r="J491">
        <v>0</v>
      </c>
      <c r="K491">
        <v>0</v>
      </c>
      <c r="L491">
        <v>1</v>
      </c>
      <c r="M491" t="s">
        <v>11</v>
      </c>
      <c r="N491">
        <v>0</v>
      </c>
      <c r="O491">
        <v>1</v>
      </c>
      <c r="P491">
        <v>0</v>
      </c>
      <c r="Q491">
        <v>0</v>
      </c>
      <c r="R491">
        <v>0</v>
      </c>
      <c r="S491">
        <v>0</v>
      </c>
      <c r="T491" t="s">
        <v>11</v>
      </c>
      <c r="U491">
        <v>5</v>
      </c>
      <c r="V491">
        <v>15</v>
      </c>
      <c r="W491">
        <v>2</v>
      </c>
      <c r="X491">
        <v>1</v>
      </c>
      <c r="Y491">
        <v>0</v>
      </c>
      <c r="Z491">
        <v>3</v>
      </c>
      <c r="AA491" t="s">
        <v>11</v>
      </c>
      <c r="AB491">
        <v>83</v>
      </c>
      <c r="AC491">
        <f t="shared" si="163"/>
        <v>15.757000000000001</v>
      </c>
      <c r="AD491">
        <f t="shared" si="164"/>
        <v>68.154999999999987</v>
      </c>
      <c r="AE491">
        <f t="shared" si="165"/>
        <v>16.107999999999997</v>
      </c>
      <c r="AF491">
        <f t="shared" si="166"/>
        <v>61.201999999999998</v>
      </c>
      <c r="AG491">
        <f t="shared" si="167"/>
        <v>104.16999999999999</v>
      </c>
      <c r="AH491">
        <f t="shared" si="168"/>
        <v>98.825000000000003</v>
      </c>
      <c r="AI491">
        <f t="shared" si="161"/>
        <v>5</v>
      </c>
      <c r="AJ491">
        <f t="shared" si="156"/>
        <v>0.22008656738317076</v>
      </c>
      <c r="AK491">
        <f t="shared" si="157"/>
        <v>0.1241619071268935</v>
      </c>
      <c r="AL491">
        <f t="shared" si="158"/>
        <v>1.6339335315839351E-2</v>
      </c>
      <c r="AM491">
        <f t="shared" si="162"/>
        <v>0</v>
      </c>
      <c r="AN491">
        <f t="shared" si="162"/>
        <v>3</v>
      </c>
      <c r="BX491">
        <f t="shared" si="159"/>
        <v>-0.33333333333333331</v>
      </c>
      <c r="BY491">
        <v>68.154999999999987</v>
      </c>
      <c r="BZ491">
        <f t="shared" si="160"/>
        <v>-4.8908126085149056E-3</v>
      </c>
    </row>
    <row r="492" spans="1:78" x14ac:dyDescent="0.25">
      <c r="A492" t="s">
        <v>496</v>
      </c>
      <c r="B492">
        <v>30.9</v>
      </c>
      <c r="C492">
        <v>8.6806000000000001</v>
      </c>
      <c r="D492" s="1">
        <v>2.9550000000000001E-6</v>
      </c>
      <c r="E492">
        <v>240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1</v>
      </c>
      <c r="M492" t="s">
        <v>11</v>
      </c>
      <c r="N492">
        <v>0</v>
      </c>
      <c r="O492">
        <v>2</v>
      </c>
      <c r="P492">
        <v>0</v>
      </c>
      <c r="Q492">
        <v>1</v>
      </c>
      <c r="R492">
        <v>0</v>
      </c>
      <c r="S492">
        <v>0</v>
      </c>
      <c r="T492" t="s">
        <v>11</v>
      </c>
      <c r="U492">
        <v>2</v>
      </c>
      <c r="V492">
        <v>11</v>
      </c>
      <c r="W492">
        <v>1</v>
      </c>
      <c r="X492">
        <v>2</v>
      </c>
      <c r="Y492">
        <v>1.5</v>
      </c>
      <c r="Z492">
        <v>2</v>
      </c>
      <c r="AA492" t="s">
        <v>11</v>
      </c>
      <c r="AB492">
        <v>84</v>
      </c>
      <c r="AC492">
        <f t="shared" si="163"/>
        <v>15.487000000000002</v>
      </c>
      <c r="AD492">
        <f t="shared" si="164"/>
        <v>66.69</v>
      </c>
      <c r="AE492">
        <f t="shared" si="165"/>
        <v>15.782999999999998</v>
      </c>
      <c r="AF492">
        <f t="shared" si="166"/>
        <v>61.097000000000001</v>
      </c>
      <c r="AG492">
        <f t="shared" si="167"/>
        <v>103.16999999999999</v>
      </c>
      <c r="AH492">
        <f t="shared" si="168"/>
        <v>97.850000000000009</v>
      </c>
      <c r="AI492">
        <f t="shared" si="161"/>
        <v>2</v>
      </c>
      <c r="AJ492">
        <f t="shared" si="156"/>
        <v>0.16494227020542809</v>
      </c>
      <c r="AK492">
        <f t="shared" si="157"/>
        <v>6.3359310650700135E-2</v>
      </c>
      <c r="AL492">
        <f t="shared" si="158"/>
        <v>3.2734831497454868E-2</v>
      </c>
      <c r="AM492">
        <f t="shared" si="162"/>
        <v>1.5</v>
      </c>
      <c r="AN492">
        <f t="shared" si="162"/>
        <v>2</v>
      </c>
      <c r="BX492">
        <f t="shared" si="159"/>
        <v>-0.66666666666666663</v>
      </c>
      <c r="BY492">
        <v>66.69</v>
      </c>
      <c r="BZ492">
        <f t="shared" si="160"/>
        <v>-9.9965012245713993E-3</v>
      </c>
    </row>
    <row r="493" spans="1:78" x14ac:dyDescent="0.25">
      <c r="A493" t="s">
        <v>497</v>
      </c>
      <c r="B493">
        <v>30</v>
      </c>
      <c r="C493">
        <v>8.7012</v>
      </c>
      <c r="D493" s="1">
        <v>2.7779999999999999E-6</v>
      </c>
      <c r="E493">
        <v>240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 t="s">
        <v>11</v>
      </c>
      <c r="N493">
        <v>0</v>
      </c>
      <c r="O493">
        <v>1</v>
      </c>
      <c r="P493">
        <v>0</v>
      </c>
      <c r="Q493">
        <v>0</v>
      </c>
      <c r="R493">
        <v>0</v>
      </c>
      <c r="S493">
        <v>1</v>
      </c>
      <c r="T493" t="s">
        <v>11</v>
      </c>
      <c r="U493">
        <v>3</v>
      </c>
      <c r="V493">
        <v>6</v>
      </c>
      <c r="W493">
        <v>1</v>
      </c>
      <c r="X493">
        <v>2</v>
      </c>
      <c r="Y493">
        <v>1</v>
      </c>
      <c r="Z493">
        <v>2</v>
      </c>
      <c r="AA493" t="s">
        <v>11</v>
      </c>
      <c r="AB493">
        <v>85</v>
      </c>
      <c r="AC493">
        <f t="shared" si="163"/>
        <v>15.216999999999999</v>
      </c>
      <c r="AD493">
        <f t="shared" si="164"/>
        <v>65.224999999999994</v>
      </c>
      <c r="AE493">
        <f t="shared" si="165"/>
        <v>15.457999999999998</v>
      </c>
      <c r="AF493">
        <f t="shared" si="166"/>
        <v>60.992000000000004</v>
      </c>
      <c r="AG493">
        <f t="shared" si="167"/>
        <v>102.16999999999999</v>
      </c>
      <c r="AH493">
        <f t="shared" si="168"/>
        <v>96.875</v>
      </c>
      <c r="AI493">
        <f t="shared" si="161"/>
        <v>3</v>
      </c>
      <c r="AJ493">
        <f t="shared" si="156"/>
        <v>9.1989267918742817E-2</v>
      </c>
      <c r="AK493">
        <f t="shared" si="157"/>
        <v>6.4691421917453751E-2</v>
      </c>
      <c r="AL493">
        <f t="shared" si="158"/>
        <v>3.2791185729275966E-2</v>
      </c>
      <c r="AM493">
        <f t="shared" si="162"/>
        <v>1</v>
      </c>
      <c r="AN493">
        <f t="shared" si="162"/>
        <v>2</v>
      </c>
      <c r="BX493">
        <f t="shared" si="159"/>
        <v>-0.33333333333333331</v>
      </c>
      <c r="BY493">
        <v>65.224999999999994</v>
      </c>
      <c r="BZ493">
        <f t="shared" si="160"/>
        <v>-5.1105148843746005E-3</v>
      </c>
    </row>
    <row r="494" spans="1:78" x14ac:dyDescent="0.25">
      <c r="A494" t="s">
        <v>498</v>
      </c>
      <c r="B494">
        <v>30.9</v>
      </c>
      <c r="C494">
        <v>8.7195999999999998</v>
      </c>
      <c r="D494" s="1">
        <v>3.1020000000000001E-6</v>
      </c>
      <c r="E494">
        <v>240</v>
      </c>
      <c r="G494">
        <v>0</v>
      </c>
      <c r="H494">
        <v>0</v>
      </c>
      <c r="I494">
        <v>0</v>
      </c>
      <c r="J494">
        <v>-0.5</v>
      </c>
      <c r="K494">
        <v>-0.5</v>
      </c>
      <c r="L494">
        <v>0</v>
      </c>
      <c r="M494" t="s">
        <v>11</v>
      </c>
      <c r="N494">
        <v>1</v>
      </c>
      <c r="O494">
        <v>2</v>
      </c>
      <c r="P494">
        <v>0</v>
      </c>
      <c r="Q494">
        <v>0</v>
      </c>
      <c r="R494">
        <v>0</v>
      </c>
      <c r="S494">
        <v>0</v>
      </c>
      <c r="T494" t="s">
        <v>11</v>
      </c>
      <c r="U494">
        <v>3</v>
      </c>
      <c r="V494">
        <v>9</v>
      </c>
      <c r="W494">
        <v>2</v>
      </c>
      <c r="X494">
        <v>1.5</v>
      </c>
      <c r="Y494">
        <v>1.5</v>
      </c>
      <c r="Z494">
        <v>1</v>
      </c>
      <c r="AA494" t="s">
        <v>11</v>
      </c>
      <c r="AB494">
        <v>86</v>
      </c>
      <c r="AC494">
        <f t="shared" si="163"/>
        <v>14.946999999999999</v>
      </c>
      <c r="AD494">
        <f t="shared" si="164"/>
        <v>63.759999999999991</v>
      </c>
      <c r="AE494">
        <f t="shared" si="165"/>
        <v>15.132999999999999</v>
      </c>
      <c r="AF494">
        <f t="shared" si="166"/>
        <v>60.887</v>
      </c>
      <c r="AG494">
        <f t="shared" si="167"/>
        <v>101.16999999999999</v>
      </c>
      <c r="AH494">
        <f t="shared" si="168"/>
        <v>95.9</v>
      </c>
      <c r="AI494">
        <f t="shared" si="161"/>
        <v>3</v>
      </c>
      <c r="AJ494">
        <f t="shared" si="156"/>
        <v>0.14115432873274783</v>
      </c>
      <c r="AK494">
        <f t="shared" si="157"/>
        <v>0.1321615013546554</v>
      </c>
      <c r="AL494">
        <f t="shared" si="158"/>
        <v>2.4635800745643571E-2</v>
      </c>
      <c r="AM494">
        <f t="shared" si="162"/>
        <v>1.5</v>
      </c>
      <c r="AN494">
        <f t="shared" si="162"/>
        <v>1</v>
      </c>
      <c r="BX494">
        <f t="shared" si="159"/>
        <v>-0.66666666666666663</v>
      </c>
      <c r="BY494">
        <v>63.759999999999991</v>
      </c>
      <c r="BZ494">
        <f t="shared" si="160"/>
        <v>-1.0455876202425765E-2</v>
      </c>
    </row>
    <row r="495" spans="1:78" x14ac:dyDescent="0.25">
      <c r="A495" t="s">
        <v>499</v>
      </c>
      <c r="B495">
        <v>30.9</v>
      </c>
      <c r="C495">
        <v>8.7407000000000004</v>
      </c>
      <c r="D495" s="1">
        <v>2.7199999999999998E-6</v>
      </c>
      <c r="E495">
        <v>240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 t="s">
        <v>11</v>
      </c>
      <c r="N495">
        <v>1</v>
      </c>
      <c r="O495">
        <v>2</v>
      </c>
      <c r="P495">
        <v>0</v>
      </c>
      <c r="Q495">
        <v>0</v>
      </c>
      <c r="R495">
        <v>0</v>
      </c>
      <c r="S495">
        <v>0</v>
      </c>
      <c r="T495" t="s">
        <v>11</v>
      </c>
      <c r="U495">
        <v>2</v>
      </c>
      <c r="V495">
        <v>12</v>
      </c>
      <c r="W495">
        <v>2</v>
      </c>
      <c r="X495">
        <v>1.5</v>
      </c>
      <c r="Y495">
        <v>0</v>
      </c>
      <c r="Z495">
        <v>2</v>
      </c>
      <c r="AA495" t="s">
        <v>11</v>
      </c>
      <c r="AB495">
        <v>87</v>
      </c>
      <c r="AC495">
        <f t="shared" si="163"/>
        <v>14.677</v>
      </c>
      <c r="AD495">
        <f t="shared" si="164"/>
        <v>62.294999999999987</v>
      </c>
      <c r="AE495">
        <f t="shared" si="165"/>
        <v>14.807999999999996</v>
      </c>
      <c r="AF495">
        <f t="shared" si="166"/>
        <v>60.782000000000004</v>
      </c>
      <c r="AG495">
        <f t="shared" si="167"/>
        <v>100.16999999999999</v>
      </c>
      <c r="AH495">
        <f t="shared" si="168"/>
        <v>94.924999999999997</v>
      </c>
      <c r="AI495">
        <f t="shared" si="161"/>
        <v>2</v>
      </c>
      <c r="AJ495">
        <f t="shared" si="156"/>
        <v>0.19263183241030585</v>
      </c>
      <c r="AK495">
        <f t="shared" si="157"/>
        <v>0.13506212857914643</v>
      </c>
      <c r="AL495">
        <f t="shared" si="158"/>
        <v>2.4678358724622419E-2</v>
      </c>
      <c r="AM495">
        <f t="shared" si="162"/>
        <v>0</v>
      </c>
      <c r="AN495">
        <f t="shared" si="162"/>
        <v>2</v>
      </c>
      <c r="BX495">
        <f t="shared" si="159"/>
        <v>-0.66666666666666663</v>
      </c>
      <c r="BY495">
        <v>62.294999999999987</v>
      </c>
      <c r="BZ495">
        <f t="shared" si="160"/>
        <v>-1.0701768467239213E-2</v>
      </c>
    </row>
    <row r="496" spans="1:78" x14ac:dyDescent="0.25">
      <c r="A496" t="s">
        <v>500</v>
      </c>
      <c r="B496">
        <v>30.9</v>
      </c>
      <c r="C496">
        <v>8.7598000000000003</v>
      </c>
      <c r="D496" s="1">
        <v>2.9560000000000002E-6</v>
      </c>
      <c r="E496">
        <v>240</v>
      </c>
      <c r="G496">
        <v>0</v>
      </c>
      <c r="H496">
        <v>2</v>
      </c>
      <c r="I496">
        <v>0</v>
      </c>
      <c r="J496">
        <v>0</v>
      </c>
      <c r="K496">
        <v>0</v>
      </c>
      <c r="L496">
        <v>0</v>
      </c>
      <c r="M496" t="s">
        <v>11</v>
      </c>
      <c r="N496">
        <v>1</v>
      </c>
      <c r="O496">
        <v>0</v>
      </c>
      <c r="P496">
        <v>0</v>
      </c>
      <c r="Q496">
        <v>1</v>
      </c>
      <c r="R496">
        <v>0</v>
      </c>
      <c r="S496">
        <v>0</v>
      </c>
      <c r="T496" t="s">
        <v>11</v>
      </c>
      <c r="U496">
        <v>7</v>
      </c>
      <c r="V496">
        <v>14</v>
      </c>
      <c r="W496">
        <v>3</v>
      </c>
      <c r="X496">
        <v>4</v>
      </c>
      <c r="Y496">
        <v>1</v>
      </c>
      <c r="Z496">
        <v>1</v>
      </c>
      <c r="AA496" t="s">
        <v>11</v>
      </c>
      <c r="AB496">
        <v>88</v>
      </c>
      <c r="AC496">
        <f t="shared" si="163"/>
        <v>14.407</v>
      </c>
      <c r="AD496">
        <f t="shared" si="164"/>
        <v>60.829999999999984</v>
      </c>
      <c r="AE496">
        <f t="shared" si="165"/>
        <v>14.482999999999997</v>
      </c>
      <c r="AF496">
        <f t="shared" si="166"/>
        <v>60.677</v>
      </c>
      <c r="AG496">
        <f t="shared" si="167"/>
        <v>99.169999999999987</v>
      </c>
      <c r="AH496">
        <f t="shared" si="168"/>
        <v>93.95</v>
      </c>
      <c r="AI496">
        <f t="shared" si="161"/>
        <v>7</v>
      </c>
      <c r="AJ496">
        <f t="shared" si="156"/>
        <v>0.23014959723820488</v>
      </c>
      <c r="AK496">
        <f t="shared" si="157"/>
        <v>0.20713940481944354</v>
      </c>
      <c r="AL496">
        <f t="shared" si="158"/>
        <v>6.5922837318918209E-2</v>
      </c>
      <c r="AM496">
        <f t="shared" si="162"/>
        <v>1</v>
      </c>
      <c r="AN496">
        <f t="shared" si="162"/>
        <v>1</v>
      </c>
      <c r="BX496">
        <f t="shared" si="159"/>
        <v>2</v>
      </c>
      <c r="BY496">
        <v>60.829999999999984</v>
      </c>
      <c r="BZ496">
        <f t="shared" si="160"/>
        <v>3.2878513891172127E-2</v>
      </c>
    </row>
    <row r="497" spans="1:78" x14ac:dyDescent="0.25">
      <c r="A497" t="s">
        <v>501</v>
      </c>
      <c r="B497">
        <v>30</v>
      </c>
      <c r="C497">
        <v>8.7813999999999997</v>
      </c>
      <c r="D497" s="1">
        <v>3.0929999999999999E-6</v>
      </c>
      <c r="E497">
        <v>240</v>
      </c>
      <c r="G497">
        <v>0</v>
      </c>
      <c r="H497">
        <v>1</v>
      </c>
      <c r="I497">
        <v>0</v>
      </c>
      <c r="J497">
        <v>0</v>
      </c>
      <c r="K497">
        <v>0</v>
      </c>
      <c r="L497">
        <v>0</v>
      </c>
      <c r="M497" t="s">
        <v>11</v>
      </c>
      <c r="N497">
        <v>1</v>
      </c>
      <c r="O497">
        <v>1</v>
      </c>
      <c r="P497">
        <v>2</v>
      </c>
      <c r="Q497">
        <v>0</v>
      </c>
      <c r="R497">
        <v>0</v>
      </c>
      <c r="S497">
        <v>1</v>
      </c>
      <c r="T497" t="s">
        <v>11</v>
      </c>
      <c r="U497">
        <v>4</v>
      </c>
      <c r="V497">
        <v>10</v>
      </c>
      <c r="W497">
        <v>3</v>
      </c>
      <c r="X497">
        <v>0</v>
      </c>
      <c r="Y497">
        <v>1</v>
      </c>
      <c r="Z497">
        <v>2</v>
      </c>
      <c r="AA497" t="s">
        <v>11</v>
      </c>
      <c r="AB497">
        <v>89</v>
      </c>
      <c r="AC497">
        <f t="shared" si="163"/>
        <v>14.137</v>
      </c>
      <c r="AD497">
        <f t="shared" si="164"/>
        <v>59.364999999999981</v>
      </c>
      <c r="AE497">
        <f t="shared" si="165"/>
        <v>14.157999999999998</v>
      </c>
      <c r="AF497">
        <f t="shared" si="166"/>
        <v>60.572000000000003</v>
      </c>
      <c r="AG497">
        <f t="shared" si="167"/>
        <v>98.169999999999987</v>
      </c>
      <c r="AH497">
        <f t="shared" si="168"/>
        <v>92.975000000000009</v>
      </c>
      <c r="AI497">
        <f t="shared" si="161"/>
        <v>4</v>
      </c>
      <c r="AJ497">
        <f t="shared" si="156"/>
        <v>0.16844942306072608</v>
      </c>
      <c r="AK497">
        <f t="shared" si="157"/>
        <v>0.21189433535810145</v>
      </c>
      <c r="AL497">
        <f t="shared" si="158"/>
        <v>0</v>
      </c>
      <c r="AM497">
        <f t="shared" si="162"/>
        <v>1</v>
      </c>
      <c r="AN497">
        <f t="shared" si="162"/>
        <v>2</v>
      </c>
      <c r="BX497">
        <f t="shared" si="159"/>
        <v>0.66666666666666674</v>
      </c>
      <c r="BY497">
        <v>59.364999999999981</v>
      </c>
      <c r="BZ497">
        <f t="shared" si="160"/>
        <v>1.122996153738174E-2</v>
      </c>
    </row>
    <row r="498" spans="1:78" x14ac:dyDescent="0.25">
      <c r="A498" t="s">
        <v>502</v>
      </c>
      <c r="B498">
        <v>30.9</v>
      </c>
      <c r="C498">
        <v>8.8000000000000007</v>
      </c>
      <c r="D498" s="1">
        <v>2.7970000000000001E-6</v>
      </c>
      <c r="E498">
        <v>240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 t="s">
        <v>11</v>
      </c>
      <c r="N498">
        <v>0</v>
      </c>
      <c r="O498">
        <v>3</v>
      </c>
      <c r="P498">
        <v>1</v>
      </c>
      <c r="Q498">
        <v>0</v>
      </c>
      <c r="R498">
        <v>0</v>
      </c>
      <c r="S498">
        <v>0</v>
      </c>
      <c r="T498" t="s">
        <v>11</v>
      </c>
      <c r="U498">
        <v>2</v>
      </c>
      <c r="V498">
        <v>7</v>
      </c>
      <c r="W498">
        <v>3</v>
      </c>
      <c r="X498">
        <v>0</v>
      </c>
      <c r="Y498">
        <v>2</v>
      </c>
      <c r="Z498">
        <v>0</v>
      </c>
      <c r="AA498" t="s">
        <v>11</v>
      </c>
      <c r="AB498">
        <v>90</v>
      </c>
      <c r="AC498">
        <f t="shared" si="163"/>
        <v>13.867000000000001</v>
      </c>
      <c r="AD498">
        <f t="shared" si="164"/>
        <v>57.900000000000006</v>
      </c>
      <c r="AE498">
        <f t="shared" si="165"/>
        <v>13.832999999999998</v>
      </c>
      <c r="AF498">
        <f t="shared" si="166"/>
        <v>60.466999999999999</v>
      </c>
      <c r="AG498">
        <f t="shared" si="167"/>
        <v>97.169999999999987</v>
      </c>
      <c r="AH498">
        <f t="shared" si="168"/>
        <v>92</v>
      </c>
      <c r="AI498">
        <f t="shared" si="161"/>
        <v>2</v>
      </c>
      <c r="AJ498">
        <f t="shared" si="156"/>
        <v>0.12089810017271156</v>
      </c>
      <c r="AK498">
        <f t="shared" si="157"/>
        <v>0.21687269572760792</v>
      </c>
      <c r="AL498">
        <f t="shared" si="158"/>
        <v>0</v>
      </c>
      <c r="AM498">
        <f t="shared" si="162"/>
        <v>2</v>
      </c>
      <c r="AN498">
        <f t="shared" si="162"/>
        <v>0</v>
      </c>
      <c r="BX498">
        <f t="shared" si="159"/>
        <v>-1</v>
      </c>
      <c r="BY498">
        <v>57.900000000000006</v>
      </c>
      <c r="BZ498">
        <f t="shared" si="160"/>
        <v>-1.7271157167530221E-2</v>
      </c>
    </row>
    <row r="499" spans="1:78" x14ac:dyDescent="0.25">
      <c r="A499" t="s">
        <v>503</v>
      </c>
      <c r="B499">
        <v>30.9</v>
      </c>
      <c r="C499">
        <v>8.8194999999999997</v>
      </c>
      <c r="D499" s="1">
        <v>3.0970000000000002E-6</v>
      </c>
      <c r="E499">
        <v>240</v>
      </c>
      <c r="G499">
        <v>0</v>
      </c>
      <c r="H499">
        <v>1</v>
      </c>
      <c r="I499">
        <v>0</v>
      </c>
      <c r="J499">
        <v>1</v>
      </c>
      <c r="K499">
        <v>0</v>
      </c>
      <c r="L499">
        <v>0</v>
      </c>
      <c r="M499" t="s">
        <v>11</v>
      </c>
      <c r="N499">
        <v>1</v>
      </c>
      <c r="O499">
        <v>2</v>
      </c>
      <c r="P499">
        <v>0</v>
      </c>
      <c r="Q499">
        <v>0</v>
      </c>
      <c r="R499">
        <v>1</v>
      </c>
      <c r="S499">
        <v>0</v>
      </c>
      <c r="T499" t="s">
        <v>11</v>
      </c>
      <c r="U499">
        <v>2</v>
      </c>
      <c r="V499">
        <v>11</v>
      </c>
      <c r="W499">
        <v>2</v>
      </c>
      <c r="X499">
        <v>1</v>
      </c>
      <c r="Y499">
        <v>4</v>
      </c>
      <c r="Z499">
        <v>1</v>
      </c>
      <c r="AA499" t="s">
        <v>11</v>
      </c>
      <c r="AB499">
        <v>91</v>
      </c>
      <c r="AC499">
        <f t="shared" si="163"/>
        <v>13.597000000000001</v>
      </c>
      <c r="AD499">
        <f t="shared" si="164"/>
        <v>56.435000000000002</v>
      </c>
      <c r="AE499">
        <f t="shared" si="165"/>
        <v>13.507999999999999</v>
      </c>
      <c r="AF499">
        <f t="shared" si="166"/>
        <v>60.362000000000002</v>
      </c>
      <c r="AG499">
        <f t="shared" si="167"/>
        <v>96.169999999999987</v>
      </c>
      <c r="AH499">
        <f t="shared" si="168"/>
        <v>91.025000000000006</v>
      </c>
      <c r="AI499">
        <f t="shared" si="161"/>
        <v>2</v>
      </c>
      <c r="AJ499">
        <f t="shared" si="156"/>
        <v>0.1949145034110038</v>
      </c>
      <c r="AK499">
        <f t="shared" si="157"/>
        <v>0.14806040864672787</v>
      </c>
      <c r="AL499">
        <f t="shared" si="158"/>
        <v>1.6566714157913918E-2</v>
      </c>
      <c r="AM499">
        <f t="shared" si="162"/>
        <v>4</v>
      </c>
      <c r="AN499">
        <f t="shared" si="162"/>
        <v>1</v>
      </c>
      <c r="BX499">
        <f t="shared" si="159"/>
        <v>0.33333333333333337</v>
      </c>
      <c r="BY499">
        <v>56.435000000000002</v>
      </c>
      <c r="BZ499">
        <f t="shared" si="160"/>
        <v>5.9065001033637519E-3</v>
      </c>
    </row>
    <row r="500" spans="1:78" x14ac:dyDescent="0.25">
      <c r="A500" t="s">
        <v>504</v>
      </c>
      <c r="B500">
        <v>30.9</v>
      </c>
      <c r="C500">
        <v>8.8399000000000001</v>
      </c>
      <c r="D500" s="1">
        <v>3.0240000000000002E-6</v>
      </c>
      <c r="E500">
        <v>240</v>
      </c>
      <c r="G500">
        <v>0</v>
      </c>
      <c r="H500">
        <v>4</v>
      </c>
      <c r="I500">
        <v>1</v>
      </c>
      <c r="J500">
        <v>0</v>
      </c>
      <c r="K500">
        <v>0</v>
      </c>
      <c r="L500">
        <v>0</v>
      </c>
      <c r="M500" t="s">
        <v>11</v>
      </c>
      <c r="N500">
        <v>0</v>
      </c>
      <c r="O500">
        <v>2</v>
      </c>
      <c r="P500">
        <v>0</v>
      </c>
      <c r="Q500">
        <v>0</v>
      </c>
      <c r="R500">
        <v>0</v>
      </c>
      <c r="S500">
        <v>0</v>
      </c>
      <c r="T500" t="s">
        <v>11</v>
      </c>
      <c r="U500">
        <v>2</v>
      </c>
      <c r="V500">
        <v>13</v>
      </c>
      <c r="W500">
        <v>6</v>
      </c>
      <c r="X500">
        <v>3.5</v>
      </c>
      <c r="Y500">
        <v>0</v>
      </c>
      <c r="Z500">
        <v>0</v>
      </c>
      <c r="AA500" t="s">
        <v>11</v>
      </c>
      <c r="AB500">
        <v>92</v>
      </c>
      <c r="AC500">
        <f t="shared" si="163"/>
        <v>13.326999999999998</v>
      </c>
      <c r="AD500">
        <f t="shared" si="164"/>
        <v>54.97</v>
      </c>
      <c r="AE500">
        <f t="shared" si="165"/>
        <v>13.182999999999996</v>
      </c>
      <c r="AF500">
        <f t="shared" si="166"/>
        <v>60.257000000000005</v>
      </c>
      <c r="AG500">
        <f t="shared" si="167"/>
        <v>95.169999999999987</v>
      </c>
      <c r="AH500">
        <f t="shared" si="168"/>
        <v>90.05</v>
      </c>
      <c r="AI500">
        <f t="shared" si="161"/>
        <v>2</v>
      </c>
      <c r="AJ500">
        <f t="shared" si="156"/>
        <v>0.23649263234491541</v>
      </c>
      <c r="AK500">
        <f t="shared" si="157"/>
        <v>0.45513160889023757</v>
      </c>
      <c r="AL500">
        <f t="shared" si="158"/>
        <v>5.8084537896012076E-2</v>
      </c>
      <c r="AM500">
        <f t="shared" si="162"/>
        <v>0</v>
      </c>
      <c r="AN500">
        <f t="shared" si="162"/>
        <v>0</v>
      </c>
      <c r="BX500">
        <f t="shared" si="159"/>
        <v>3.3333333333333335</v>
      </c>
      <c r="BY500">
        <v>54.97</v>
      </c>
      <c r="BZ500">
        <f t="shared" si="160"/>
        <v>6.0639136498696261E-2</v>
      </c>
    </row>
    <row r="501" spans="1:78" x14ac:dyDescent="0.25">
      <c r="A501" t="s">
        <v>505</v>
      </c>
      <c r="B501">
        <v>30.9</v>
      </c>
      <c r="C501">
        <v>8.8597000000000001</v>
      </c>
      <c r="D501" s="1">
        <v>3.0869999999999998E-6</v>
      </c>
      <c r="E501">
        <v>240</v>
      </c>
      <c r="G501">
        <v>0</v>
      </c>
      <c r="H501">
        <v>4</v>
      </c>
      <c r="I501">
        <v>0</v>
      </c>
      <c r="J501">
        <v>1</v>
      </c>
      <c r="K501">
        <v>0</v>
      </c>
      <c r="L501">
        <v>0</v>
      </c>
      <c r="M501" t="s">
        <v>11</v>
      </c>
      <c r="N501">
        <v>1</v>
      </c>
      <c r="O501">
        <v>1</v>
      </c>
      <c r="P501">
        <v>0</v>
      </c>
      <c r="Q501">
        <v>0</v>
      </c>
      <c r="R501">
        <v>1</v>
      </c>
      <c r="S501">
        <v>0</v>
      </c>
      <c r="T501" t="s">
        <v>11</v>
      </c>
      <c r="U501">
        <v>6</v>
      </c>
      <c r="V501">
        <v>12</v>
      </c>
      <c r="W501">
        <v>2</v>
      </c>
      <c r="X501">
        <v>1</v>
      </c>
      <c r="Y501">
        <v>1</v>
      </c>
      <c r="Z501">
        <v>0</v>
      </c>
      <c r="AA501" t="s">
        <v>11</v>
      </c>
      <c r="AB501">
        <v>93</v>
      </c>
      <c r="AC501">
        <f t="shared" si="163"/>
        <v>13.056999999999999</v>
      </c>
      <c r="AD501">
        <f t="shared" si="164"/>
        <v>53.504999999999995</v>
      </c>
      <c r="AE501">
        <f t="shared" si="165"/>
        <v>12.857999999999997</v>
      </c>
      <c r="AF501">
        <f t="shared" si="166"/>
        <v>60.152000000000001</v>
      </c>
      <c r="AG501">
        <f t="shared" si="167"/>
        <v>94.169999999999987</v>
      </c>
      <c r="AH501">
        <f t="shared" si="168"/>
        <v>89.075000000000003</v>
      </c>
      <c r="AI501">
        <f t="shared" si="161"/>
        <v>6</v>
      </c>
      <c r="AJ501">
        <f t="shared" si="156"/>
        <v>0.22427810485001404</v>
      </c>
      <c r="AK501">
        <f t="shared" si="157"/>
        <v>0.15554518587649716</v>
      </c>
      <c r="AL501">
        <f t="shared" si="158"/>
        <v>1.6624551137119296E-2</v>
      </c>
      <c r="AM501">
        <f t="shared" si="162"/>
        <v>1</v>
      </c>
      <c r="AN501">
        <f t="shared" si="162"/>
        <v>0</v>
      </c>
      <c r="BX501">
        <f t="shared" si="159"/>
        <v>3.6666666666666665</v>
      </c>
      <c r="BY501">
        <v>53.504999999999995</v>
      </c>
      <c r="BZ501">
        <f t="shared" si="160"/>
        <v>6.8529420926393178E-2</v>
      </c>
    </row>
    <row r="502" spans="1:78" x14ac:dyDescent="0.25">
      <c r="A502" t="s">
        <v>506</v>
      </c>
      <c r="B502">
        <v>30.9</v>
      </c>
      <c r="C502">
        <v>8.8818000000000001</v>
      </c>
      <c r="D502" s="1">
        <v>3.106E-6</v>
      </c>
      <c r="E502">
        <v>240</v>
      </c>
      <c r="G502">
        <v>1</v>
      </c>
      <c r="H502">
        <v>1</v>
      </c>
      <c r="I502">
        <v>0</v>
      </c>
      <c r="J502">
        <v>0</v>
      </c>
      <c r="K502">
        <v>0</v>
      </c>
      <c r="L502">
        <v>0</v>
      </c>
      <c r="M502" t="s">
        <v>11</v>
      </c>
      <c r="N502">
        <v>0</v>
      </c>
      <c r="O502">
        <v>1</v>
      </c>
      <c r="P502">
        <v>1</v>
      </c>
      <c r="Q502">
        <v>0</v>
      </c>
      <c r="R502">
        <v>0</v>
      </c>
      <c r="S502">
        <v>0</v>
      </c>
      <c r="T502" t="s">
        <v>11</v>
      </c>
      <c r="U502">
        <v>4</v>
      </c>
      <c r="V502">
        <v>16</v>
      </c>
      <c r="W502">
        <v>3</v>
      </c>
      <c r="X502">
        <v>0</v>
      </c>
      <c r="Y502">
        <v>3</v>
      </c>
      <c r="Z502">
        <v>1</v>
      </c>
      <c r="AA502" t="s">
        <v>11</v>
      </c>
      <c r="AB502">
        <v>94</v>
      </c>
      <c r="AC502">
        <f t="shared" si="163"/>
        <v>12.786999999999999</v>
      </c>
      <c r="AD502">
        <f t="shared" si="164"/>
        <v>52.039999999999992</v>
      </c>
      <c r="AE502">
        <f t="shared" si="165"/>
        <v>12.532999999999998</v>
      </c>
      <c r="AF502">
        <f t="shared" si="166"/>
        <v>60.047000000000004</v>
      </c>
      <c r="AG502">
        <f t="shared" si="167"/>
        <v>93.169999999999987</v>
      </c>
      <c r="AH502">
        <f t="shared" si="168"/>
        <v>88.100000000000009</v>
      </c>
      <c r="AI502">
        <f t="shared" si="161"/>
        <v>4</v>
      </c>
      <c r="AJ502">
        <f t="shared" si="156"/>
        <v>0.30745580322828597</v>
      </c>
      <c r="AK502">
        <f t="shared" si="157"/>
        <v>0.23936806829968887</v>
      </c>
      <c r="AL502">
        <f t="shared" si="158"/>
        <v>0</v>
      </c>
      <c r="AM502">
        <f t="shared" si="162"/>
        <v>3</v>
      </c>
      <c r="AN502">
        <f t="shared" si="162"/>
        <v>1</v>
      </c>
      <c r="BX502">
        <f t="shared" si="159"/>
        <v>0.66666666666666674</v>
      </c>
      <c r="BY502">
        <v>52.039999999999992</v>
      </c>
      <c r="BZ502">
        <f t="shared" si="160"/>
        <v>1.2810658467845251E-2</v>
      </c>
    </row>
    <row r="503" spans="1:78" x14ac:dyDescent="0.25">
      <c r="A503" t="s">
        <v>507</v>
      </c>
      <c r="B503">
        <v>30.9</v>
      </c>
      <c r="C503">
        <v>8.9009</v>
      </c>
      <c r="D503" s="1">
        <v>2.3609999999999999E-6</v>
      </c>
      <c r="E503">
        <v>240</v>
      </c>
      <c r="G503">
        <v>1</v>
      </c>
      <c r="H503">
        <v>2</v>
      </c>
      <c r="I503">
        <v>0</v>
      </c>
      <c r="J503">
        <v>0</v>
      </c>
      <c r="K503">
        <v>0</v>
      </c>
      <c r="L503">
        <v>0</v>
      </c>
      <c r="M503" t="s">
        <v>11</v>
      </c>
      <c r="N503">
        <v>1</v>
      </c>
      <c r="O503">
        <v>1</v>
      </c>
      <c r="P503">
        <v>0</v>
      </c>
      <c r="Q503">
        <v>0</v>
      </c>
      <c r="R503">
        <v>2</v>
      </c>
      <c r="S503">
        <v>0</v>
      </c>
      <c r="T503" t="s">
        <v>11</v>
      </c>
      <c r="U503">
        <v>5</v>
      </c>
      <c r="V503">
        <v>14</v>
      </c>
      <c r="W503">
        <v>4</v>
      </c>
      <c r="X503">
        <v>6</v>
      </c>
      <c r="Y503">
        <v>4</v>
      </c>
      <c r="Z503">
        <v>2</v>
      </c>
      <c r="AA503" t="s">
        <v>11</v>
      </c>
      <c r="AB503">
        <v>95</v>
      </c>
      <c r="AC503">
        <f t="shared" si="163"/>
        <v>12.516999999999999</v>
      </c>
      <c r="AD503">
        <f t="shared" si="164"/>
        <v>50.574999999999989</v>
      </c>
      <c r="AE503">
        <f t="shared" si="165"/>
        <v>12.207999999999998</v>
      </c>
      <c r="AF503">
        <f t="shared" si="166"/>
        <v>59.942</v>
      </c>
      <c r="AG503">
        <f t="shared" si="167"/>
        <v>92.169999999999987</v>
      </c>
      <c r="AH503">
        <f t="shared" si="168"/>
        <v>87.125</v>
      </c>
      <c r="AI503">
        <f t="shared" si="161"/>
        <v>5</v>
      </c>
      <c r="AJ503">
        <f t="shared" si="156"/>
        <v>0.27681660899653987</v>
      </c>
      <c r="AK503">
        <f t="shared" si="157"/>
        <v>0.32765399737876805</v>
      </c>
      <c r="AL503">
        <f t="shared" si="158"/>
        <v>0.10009676020152815</v>
      </c>
      <c r="AM503">
        <f t="shared" si="162"/>
        <v>4</v>
      </c>
      <c r="AN503">
        <f t="shared" si="162"/>
        <v>2</v>
      </c>
      <c r="BX503">
        <f t="shared" si="159"/>
        <v>1.6666666666666667</v>
      </c>
      <c r="BY503">
        <v>50.574999999999989</v>
      </c>
      <c r="BZ503">
        <f t="shared" si="160"/>
        <v>3.2954358213873797E-2</v>
      </c>
    </row>
    <row r="504" spans="1:78" x14ac:dyDescent="0.25">
      <c r="A504" t="s">
        <v>508</v>
      </c>
      <c r="B504">
        <v>30.9</v>
      </c>
      <c r="C504">
        <v>8.9191000000000003</v>
      </c>
      <c r="D504" s="1">
        <v>2.7989999999999998E-6</v>
      </c>
      <c r="E504">
        <v>240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 t="s">
        <v>11</v>
      </c>
      <c r="N504">
        <v>0</v>
      </c>
      <c r="O504">
        <v>1</v>
      </c>
      <c r="P504">
        <v>0</v>
      </c>
      <c r="Q504">
        <v>0</v>
      </c>
      <c r="R504">
        <v>0</v>
      </c>
      <c r="S504">
        <v>1</v>
      </c>
      <c r="T504" t="s">
        <v>11</v>
      </c>
      <c r="U504">
        <v>3</v>
      </c>
      <c r="V504">
        <v>10</v>
      </c>
      <c r="W504">
        <v>2</v>
      </c>
      <c r="X504">
        <v>-0.5</v>
      </c>
      <c r="Y504">
        <v>3</v>
      </c>
      <c r="Z504">
        <v>0.5</v>
      </c>
      <c r="AA504" t="s">
        <v>11</v>
      </c>
      <c r="AB504">
        <v>96</v>
      </c>
      <c r="AC504">
        <f t="shared" si="163"/>
        <v>12.247</v>
      </c>
      <c r="AD504">
        <f t="shared" si="164"/>
        <v>49.109999999999985</v>
      </c>
      <c r="AE504">
        <f t="shared" si="165"/>
        <v>11.882999999999996</v>
      </c>
      <c r="AF504">
        <f t="shared" si="166"/>
        <v>59.837000000000003</v>
      </c>
      <c r="AG504">
        <f t="shared" si="167"/>
        <v>91.169999999999987</v>
      </c>
      <c r="AH504">
        <f t="shared" si="168"/>
        <v>86.15</v>
      </c>
      <c r="AI504">
        <f t="shared" si="161"/>
        <v>3</v>
      </c>
      <c r="AJ504">
        <f t="shared" si="156"/>
        <v>0.20362451639177362</v>
      </c>
      <c r="AK504">
        <f t="shared" si="157"/>
        <v>0.16830766641420522</v>
      </c>
      <c r="AL504">
        <f t="shared" si="158"/>
        <v>-8.356033892073466E-3</v>
      </c>
      <c r="AM504">
        <f t="shared" si="162"/>
        <v>3</v>
      </c>
      <c r="AN504">
        <f t="shared" si="162"/>
        <v>0.5</v>
      </c>
      <c r="BX504">
        <f t="shared" si="159"/>
        <v>-0.33333333333333331</v>
      </c>
      <c r="BY504">
        <v>49.109999999999985</v>
      </c>
      <c r="BZ504">
        <f t="shared" si="160"/>
        <v>-6.7874838797257874E-3</v>
      </c>
    </row>
    <row r="505" spans="1:78" x14ac:dyDescent="0.25">
      <c r="A505" t="s">
        <v>509</v>
      </c>
      <c r="B505">
        <v>30.9</v>
      </c>
      <c r="C505">
        <v>8.9417000000000009</v>
      </c>
      <c r="D505" s="1">
        <v>3.0970000000000002E-6</v>
      </c>
      <c r="E505">
        <v>240</v>
      </c>
      <c r="G505">
        <v>1</v>
      </c>
      <c r="H505">
        <v>0</v>
      </c>
      <c r="I505">
        <v>1</v>
      </c>
      <c r="J505">
        <v>0</v>
      </c>
      <c r="K505">
        <v>1</v>
      </c>
      <c r="L505">
        <v>1</v>
      </c>
      <c r="M505" t="s">
        <v>11</v>
      </c>
      <c r="N505">
        <v>1</v>
      </c>
      <c r="O505">
        <v>0</v>
      </c>
      <c r="P505">
        <v>0</v>
      </c>
      <c r="Q505">
        <v>0</v>
      </c>
      <c r="R505">
        <v>1</v>
      </c>
      <c r="S505">
        <v>0</v>
      </c>
      <c r="T505" t="s">
        <v>11</v>
      </c>
      <c r="U505">
        <v>4</v>
      </c>
      <c r="V505">
        <v>6</v>
      </c>
      <c r="W505">
        <v>6</v>
      </c>
      <c r="X505">
        <v>3</v>
      </c>
      <c r="Y505">
        <v>2</v>
      </c>
      <c r="Z505">
        <v>2</v>
      </c>
      <c r="AA505" t="s">
        <v>11</v>
      </c>
      <c r="AB505">
        <v>97</v>
      </c>
      <c r="AC505">
        <f t="shared" si="163"/>
        <v>11.977</v>
      </c>
      <c r="AD505">
        <f t="shared" si="164"/>
        <v>47.644999999999982</v>
      </c>
      <c r="AE505">
        <f t="shared" si="165"/>
        <v>11.557999999999996</v>
      </c>
      <c r="AF505">
        <f t="shared" si="166"/>
        <v>59.731999999999999</v>
      </c>
      <c r="AG505">
        <f t="shared" si="167"/>
        <v>90.169999999999987</v>
      </c>
      <c r="AH505">
        <f t="shared" si="168"/>
        <v>85.174999999999997</v>
      </c>
      <c r="AI505">
        <f t="shared" si="161"/>
        <v>4</v>
      </c>
      <c r="AJ505">
        <f t="shared" si="156"/>
        <v>0.12593136740476446</v>
      </c>
      <c r="AK505">
        <f t="shared" si="157"/>
        <v>0.51912095518255774</v>
      </c>
      <c r="AL505">
        <f t="shared" si="158"/>
        <v>5.0224335364628676E-2</v>
      </c>
      <c r="AM505">
        <f t="shared" si="162"/>
        <v>2</v>
      </c>
      <c r="AN505">
        <f t="shared" si="162"/>
        <v>2</v>
      </c>
      <c r="BX505">
        <f t="shared" si="159"/>
        <v>0</v>
      </c>
      <c r="BY505">
        <v>47.644999999999982</v>
      </c>
      <c r="BZ505">
        <f t="shared" si="160"/>
        <v>0</v>
      </c>
    </row>
    <row r="506" spans="1:78" x14ac:dyDescent="0.25">
      <c r="A506" t="s">
        <v>510</v>
      </c>
      <c r="B506">
        <v>30.9</v>
      </c>
      <c r="C506">
        <v>8.9593000000000007</v>
      </c>
      <c r="D506" s="1">
        <v>3.1159999999999999E-6</v>
      </c>
      <c r="E506">
        <v>240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 t="s">
        <v>11</v>
      </c>
      <c r="N506">
        <v>0</v>
      </c>
      <c r="O506">
        <v>1</v>
      </c>
      <c r="P506">
        <v>1</v>
      </c>
      <c r="Q506">
        <v>1</v>
      </c>
      <c r="R506">
        <v>0</v>
      </c>
      <c r="S506">
        <v>1</v>
      </c>
      <c r="T506" t="s">
        <v>11</v>
      </c>
      <c r="U506">
        <v>2</v>
      </c>
      <c r="V506">
        <v>9</v>
      </c>
      <c r="W506">
        <v>4</v>
      </c>
      <c r="X506">
        <v>2</v>
      </c>
      <c r="Y506">
        <v>2</v>
      </c>
      <c r="Z506">
        <v>1</v>
      </c>
      <c r="AA506" t="s">
        <v>11</v>
      </c>
      <c r="AB506">
        <v>98</v>
      </c>
      <c r="AC506">
        <f t="shared" si="163"/>
        <v>11.707000000000001</v>
      </c>
      <c r="AD506">
        <f t="shared" si="164"/>
        <v>46.179999999999978</v>
      </c>
      <c r="AE506">
        <f t="shared" si="165"/>
        <v>11.232999999999997</v>
      </c>
      <c r="AF506">
        <f t="shared" si="166"/>
        <v>59.627000000000002</v>
      </c>
      <c r="AG506">
        <f t="shared" si="167"/>
        <v>89.169999999999987</v>
      </c>
      <c r="AH506">
        <f t="shared" si="168"/>
        <v>84.2</v>
      </c>
      <c r="AI506">
        <f t="shared" si="161"/>
        <v>2</v>
      </c>
      <c r="AJ506">
        <f t="shared" si="156"/>
        <v>0.19488956258120407</v>
      </c>
      <c r="AK506">
        <f t="shared" si="157"/>
        <v>0.35609365263064197</v>
      </c>
      <c r="AL506">
        <f t="shared" si="158"/>
        <v>3.3541851845640396E-2</v>
      </c>
      <c r="AM506">
        <f t="shared" si="162"/>
        <v>2</v>
      </c>
      <c r="AN506">
        <f t="shared" si="162"/>
        <v>1</v>
      </c>
      <c r="BX506">
        <f t="shared" si="159"/>
        <v>-0.33333333333333331</v>
      </c>
      <c r="BY506">
        <v>46.179999999999978</v>
      </c>
      <c r="BZ506">
        <f t="shared" si="160"/>
        <v>-7.2181319474520023E-3</v>
      </c>
    </row>
    <row r="507" spans="1:78" x14ac:dyDescent="0.25">
      <c r="A507" t="s">
        <v>511</v>
      </c>
      <c r="B507">
        <v>30.9</v>
      </c>
      <c r="C507">
        <v>8.9817999999999998</v>
      </c>
      <c r="D507" s="1">
        <v>3.089E-6</v>
      </c>
      <c r="E507">
        <v>240</v>
      </c>
      <c r="G507">
        <v>0</v>
      </c>
      <c r="H507">
        <v>1</v>
      </c>
      <c r="I507">
        <v>0</v>
      </c>
      <c r="J507">
        <v>0</v>
      </c>
      <c r="K507">
        <v>0</v>
      </c>
      <c r="L507">
        <v>0</v>
      </c>
      <c r="M507" t="s">
        <v>11</v>
      </c>
      <c r="N507">
        <v>1</v>
      </c>
      <c r="O507">
        <v>1</v>
      </c>
      <c r="P507">
        <v>0</v>
      </c>
      <c r="Q507">
        <v>0</v>
      </c>
      <c r="R507">
        <v>0</v>
      </c>
      <c r="S507">
        <v>0</v>
      </c>
      <c r="T507" t="s">
        <v>11</v>
      </c>
      <c r="U507">
        <v>2.5</v>
      </c>
      <c r="V507">
        <v>8</v>
      </c>
      <c r="W507">
        <v>2</v>
      </c>
      <c r="X507">
        <v>1</v>
      </c>
      <c r="Y507">
        <v>5</v>
      </c>
      <c r="Z507">
        <v>1</v>
      </c>
      <c r="AA507" t="s">
        <v>11</v>
      </c>
      <c r="AB507">
        <v>99</v>
      </c>
      <c r="AC507">
        <f t="shared" si="163"/>
        <v>11.437000000000001</v>
      </c>
      <c r="AD507">
        <f t="shared" si="164"/>
        <v>44.715000000000003</v>
      </c>
      <c r="AE507">
        <f t="shared" si="165"/>
        <v>10.907999999999994</v>
      </c>
      <c r="AF507">
        <f t="shared" si="166"/>
        <v>59.522000000000006</v>
      </c>
      <c r="AG507">
        <f t="shared" si="167"/>
        <v>88.169999999999987</v>
      </c>
      <c r="AH507">
        <f t="shared" si="168"/>
        <v>83.225000000000009</v>
      </c>
      <c r="AI507">
        <f t="shared" si="161"/>
        <v>2.5</v>
      </c>
      <c r="AJ507">
        <f t="shared" si="156"/>
        <v>0.17891088001789107</v>
      </c>
      <c r="AK507">
        <f t="shared" si="157"/>
        <v>0.18335166850018345</v>
      </c>
      <c r="AL507">
        <f t="shared" si="158"/>
        <v>1.680051073552636E-2</v>
      </c>
      <c r="AM507">
        <f t="shared" si="162"/>
        <v>5</v>
      </c>
      <c r="AN507">
        <f t="shared" si="162"/>
        <v>1</v>
      </c>
      <c r="BX507">
        <f t="shared" si="159"/>
        <v>0.66666666666666674</v>
      </c>
      <c r="BY507">
        <v>44.715000000000003</v>
      </c>
      <c r="BZ507">
        <f t="shared" si="160"/>
        <v>1.4909240001490924E-2</v>
      </c>
    </row>
    <row r="508" spans="1:78" x14ac:dyDescent="0.25">
      <c r="A508" t="s">
        <v>512</v>
      </c>
      <c r="B508">
        <v>30.9</v>
      </c>
      <c r="C508">
        <v>9.0035000000000007</v>
      </c>
      <c r="D508" s="1">
        <v>3.1049999999999999E-6</v>
      </c>
      <c r="E508">
        <v>240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0</v>
      </c>
      <c r="M508" t="s">
        <v>11</v>
      </c>
      <c r="N508">
        <v>1</v>
      </c>
      <c r="O508">
        <v>4</v>
      </c>
      <c r="P508">
        <v>0</v>
      </c>
      <c r="Q508">
        <v>0</v>
      </c>
      <c r="R508">
        <v>0</v>
      </c>
      <c r="S508">
        <v>0</v>
      </c>
      <c r="T508" t="s">
        <v>11</v>
      </c>
      <c r="U508">
        <v>3</v>
      </c>
      <c r="V508">
        <v>17</v>
      </c>
      <c r="W508">
        <v>2</v>
      </c>
      <c r="X508">
        <v>1</v>
      </c>
      <c r="Y508">
        <v>3</v>
      </c>
      <c r="Z508">
        <v>-0.5</v>
      </c>
      <c r="AA508" t="s">
        <v>11</v>
      </c>
      <c r="AB508">
        <v>100</v>
      </c>
      <c r="AC508">
        <f t="shared" si="163"/>
        <v>11.167000000000002</v>
      </c>
      <c r="AD508">
        <f t="shared" si="164"/>
        <v>43.25</v>
      </c>
      <c r="AE508">
        <f t="shared" si="165"/>
        <v>10.582999999999998</v>
      </c>
      <c r="AF508">
        <f t="shared" si="166"/>
        <v>59.417000000000002</v>
      </c>
      <c r="AG508">
        <f t="shared" si="167"/>
        <v>87.169999999999987</v>
      </c>
      <c r="AH508">
        <f t="shared" si="168"/>
        <v>82.25</v>
      </c>
      <c r="AI508">
        <f t="shared" si="161"/>
        <v>3</v>
      </c>
      <c r="AJ508">
        <f t="shared" si="156"/>
        <v>0.39306358381502893</v>
      </c>
      <c r="AK508">
        <f t="shared" si="157"/>
        <v>0.18898233015213081</v>
      </c>
      <c r="AL508">
        <f t="shared" si="158"/>
        <v>1.6830200111079319E-2</v>
      </c>
      <c r="AM508">
        <f t="shared" si="162"/>
        <v>3</v>
      </c>
      <c r="AN508">
        <f t="shared" si="162"/>
        <v>-0.5</v>
      </c>
      <c r="BX508">
        <f t="shared" si="159"/>
        <v>-0.33333333333333326</v>
      </c>
      <c r="BY508">
        <v>43.25</v>
      </c>
      <c r="BZ508">
        <f t="shared" si="160"/>
        <v>-7.7071290944123296E-3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26"/>
  <sheetViews>
    <sheetView workbookViewId="0">
      <selection activeCell="AC5" sqref="AC5"/>
    </sheetView>
  </sheetViews>
  <sheetFormatPr defaultRowHeight="15" x14ac:dyDescent="0.25"/>
  <cols>
    <col min="1" max="1" width="32.5703125" customWidth="1"/>
    <col min="28" max="28" width="14" bestFit="1" customWidth="1"/>
    <col min="29" max="29" width="15" bestFit="1" customWidth="1"/>
    <col min="30" max="31" width="14" bestFit="1" customWidth="1"/>
    <col min="32" max="32" width="12.85546875" bestFit="1" customWidth="1"/>
    <col min="33" max="33" width="14" bestFit="1" customWidth="1"/>
  </cols>
  <sheetData>
    <row r="1" spans="1:36" x14ac:dyDescent="0.25">
      <c r="A1" t="s">
        <v>521</v>
      </c>
    </row>
    <row r="2" spans="1:36" x14ac:dyDescent="0.25">
      <c r="A2" t="s">
        <v>1</v>
      </c>
      <c r="B2" t="s">
        <v>2</v>
      </c>
      <c r="C2" t="s">
        <v>3</v>
      </c>
      <c r="D2" t="s">
        <v>4</v>
      </c>
    </row>
    <row r="3" spans="1:36" x14ac:dyDescent="0.25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275</v>
      </c>
      <c r="H3">
        <v>276</v>
      </c>
      <c r="I3">
        <v>277</v>
      </c>
      <c r="J3">
        <v>324</v>
      </c>
      <c r="K3">
        <v>354</v>
      </c>
      <c r="L3">
        <v>356</v>
      </c>
      <c r="AB3">
        <v>275</v>
      </c>
      <c r="AC3">
        <v>276</v>
      </c>
      <c r="AD3">
        <v>277</v>
      </c>
      <c r="AE3">
        <v>324</v>
      </c>
      <c r="AF3">
        <v>354</v>
      </c>
      <c r="AG3">
        <v>356</v>
      </c>
    </row>
    <row r="4" spans="1:36" x14ac:dyDescent="0.25">
      <c r="A4" t="s">
        <v>524</v>
      </c>
      <c r="B4">
        <v>60.9</v>
      </c>
      <c r="C4">
        <v>9.0029000000000003</v>
      </c>
      <c r="D4" s="1">
        <v>2.3810000000000002E-6</v>
      </c>
      <c r="E4">
        <v>240</v>
      </c>
      <c r="G4">
        <v>9</v>
      </c>
      <c r="H4">
        <v>126</v>
      </c>
      <c r="I4">
        <v>27</v>
      </c>
      <c r="J4">
        <v>4</v>
      </c>
      <c r="K4">
        <v>2</v>
      </c>
      <c r="L4">
        <v>0</v>
      </c>
      <c r="M4" t="s">
        <v>11</v>
      </c>
      <c r="N4">
        <v>21</v>
      </c>
      <c r="O4">
        <v>226</v>
      </c>
      <c r="P4">
        <v>46</v>
      </c>
      <c r="Q4">
        <v>12</v>
      </c>
      <c r="R4">
        <v>7</v>
      </c>
      <c r="S4">
        <v>7</v>
      </c>
      <c r="T4" t="s">
        <v>11</v>
      </c>
      <c r="U4">
        <v>197</v>
      </c>
      <c r="V4">
        <v>2130.5</v>
      </c>
      <c r="W4">
        <v>521</v>
      </c>
      <c r="X4">
        <v>124</v>
      </c>
      <c r="Y4">
        <v>62</v>
      </c>
      <c r="Z4">
        <v>54.5</v>
      </c>
      <c r="AA4" t="s">
        <v>11</v>
      </c>
      <c r="AB4" t="s">
        <v>534</v>
      </c>
      <c r="AC4" t="s">
        <v>534</v>
      </c>
      <c r="AD4" t="s">
        <v>534</v>
      </c>
      <c r="AE4" t="s">
        <v>534</v>
      </c>
      <c r="AF4" t="s">
        <v>534</v>
      </c>
      <c r="AG4" t="s">
        <v>534</v>
      </c>
      <c r="AI4">
        <v>0</v>
      </c>
      <c r="AJ4">
        <f>Z4</f>
        <v>54.5</v>
      </c>
    </row>
    <row r="5" spans="1:36" x14ac:dyDescent="0.25">
      <c r="A5" t="s">
        <v>533</v>
      </c>
      <c r="B5">
        <v>60.9</v>
      </c>
      <c r="C5">
        <v>9.0029000000000003</v>
      </c>
      <c r="D5" s="1">
        <v>2.0470000000000001E-6</v>
      </c>
      <c r="E5">
        <v>240</v>
      </c>
      <c r="G5">
        <v>3</v>
      </c>
      <c r="H5">
        <v>11</v>
      </c>
      <c r="I5">
        <v>2</v>
      </c>
      <c r="J5">
        <v>2</v>
      </c>
      <c r="K5">
        <v>12</v>
      </c>
      <c r="L5">
        <v>7</v>
      </c>
      <c r="M5" t="s">
        <v>11</v>
      </c>
      <c r="N5">
        <v>5</v>
      </c>
      <c r="O5">
        <v>20.5</v>
      </c>
      <c r="P5">
        <v>5</v>
      </c>
      <c r="Q5">
        <v>11</v>
      </c>
      <c r="R5">
        <v>26</v>
      </c>
      <c r="S5">
        <v>21</v>
      </c>
      <c r="T5" t="s">
        <v>11</v>
      </c>
      <c r="U5">
        <v>37</v>
      </c>
      <c r="V5">
        <v>167</v>
      </c>
      <c r="W5">
        <v>45</v>
      </c>
      <c r="X5">
        <v>93</v>
      </c>
      <c r="Y5">
        <v>207.5</v>
      </c>
      <c r="Z5">
        <v>187</v>
      </c>
      <c r="AA5" t="s">
        <v>11</v>
      </c>
      <c r="AB5" s="2" t="s">
        <v>539</v>
      </c>
      <c r="AC5" s="2" t="s">
        <v>558</v>
      </c>
      <c r="AD5" s="2" t="s">
        <v>559</v>
      </c>
      <c r="AE5" s="2" t="s">
        <v>560</v>
      </c>
      <c r="AF5" s="2" t="s">
        <v>561</v>
      </c>
      <c r="AG5" s="2" t="s">
        <v>562</v>
      </c>
      <c r="AI5">
        <v>100</v>
      </c>
      <c r="AJ5">
        <f>Z5</f>
        <v>187</v>
      </c>
    </row>
    <row r="6" spans="1:36" x14ac:dyDescent="0.25">
      <c r="AB6" t="s">
        <v>535</v>
      </c>
      <c r="AC6" t="s">
        <v>535</v>
      </c>
      <c r="AD6" t="s">
        <v>535</v>
      </c>
      <c r="AE6" t="s">
        <v>535</v>
      </c>
      <c r="AF6" t="s">
        <v>535</v>
      </c>
      <c r="AG6" t="s">
        <v>535</v>
      </c>
    </row>
    <row r="7" spans="1:36" x14ac:dyDescent="0.25">
      <c r="A7" t="s">
        <v>525</v>
      </c>
      <c r="B7">
        <v>60.9</v>
      </c>
      <c r="C7">
        <v>9.0025999999999993</v>
      </c>
      <c r="D7" s="1">
        <v>2.6510000000000001E-6</v>
      </c>
      <c r="E7">
        <v>242</v>
      </c>
      <c r="G7">
        <v>22</v>
      </c>
      <c r="H7">
        <v>163.5</v>
      </c>
      <c r="I7">
        <v>43</v>
      </c>
      <c r="J7">
        <v>7</v>
      </c>
      <c r="K7">
        <v>9</v>
      </c>
      <c r="L7">
        <v>8</v>
      </c>
      <c r="M7" t="s">
        <v>11</v>
      </c>
      <c r="N7">
        <v>28</v>
      </c>
      <c r="O7">
        <v>304</v>
      </c>
      <c r="P7">
        <v>63</v>
      </c>
      <c r="Q7">
        <v>9</v>
      </c>
      <c r="R7">
        <v>25</v>
      </c>
      <c r="S7">
        <v>19</v>
      </c>
      <c r="T7" t="s">
        <v>11</v>
      </c>
      <c r="U7">
        <v>279.5</v>
      </c>
      <c r="V7">
        <v>2959</v>
      </c>
      <c r="W7">
        <v>680.5</v>
      </c>
      <c r="X7">
        <v>68.5</v>
      </c>
      <c r="Y7">
        <v>175</v>
      </c>
      <c r="Z7">
        <v>161</v>
      </c>
      <c r="AA7" t="s">
        <v>11</v>
      </c>
      <c r="AB7">
        <v>37</v>
      </c>
      <c r="AC7">
        <v>167</v>
      </c>
      <c r="AD7">
        <v>45</v>
      </c>
      <c r="AE7">
        <v>93</v>
      </c>
      <c r="AF7">
        <v>207.5</v>
      </c>
      <c r="AG7">
        <v>187</v>
      </c>
    </row>
    <row r="8" spans="1:36" x14ac:dyDescent="0.25">
      <c r="A8" t="s">
        <v>526</v>
      </c>
      <c r="B8">
        <v>60.9</v>
      </c>
      <c r="C8">
        <v>9.0017999999999994</v>
      </c>
      <c r="D8" s="1">
        <v>3.2540000000000001E-6</v>
      </c>
      <c r="E8">
        <v>240</v>
      </c>
      <c r="G8">
        <v>21</v>
      </c>
      <c r="H8">
        <v>128</v>
      </c>
      <c r="I8">
        <v>33</v>
      </c>
      <c r="J8">
        <v>2</v>
      </c>
      <c r="K8">
        <v>20</v>
      </c>
      <c r="L8">
        <v>5.5</v>
      </c>
      <c r="M8" t="s">
        <v>11</v>
      </c>
      <c r="N8">
        <v>15.5</v>
      </c>
      <c r="O8">
        <v>209</v>
      </c>
      <c r="P8">
        <v>69</v>
      </c>
      <c r="Q8">
        <v>3</v>
      </c>
      <c r="R8">
        <v>24</v>
      </c>
      <c r="S8">
        <v>26</v>
      </c>
      <c r="T8" t="s">
        <v>11</v>
      </c>
      <c r="U8">
        <v>235.5</v>
      </c>
      <c r="V8">
        <v>1987</v>
      </c>
      <c r="W8">
        <v>516</v>
      </c>
      <c r="X8">
        <v>57</v>
      </c>
      <c r="Y8">
        <v>219</v>
      </c>
      <c r="Z8">
        <v>189.5</v>
      </c>
      <c r="AA8" t="s">
        <v>11</v>
      </c>
      <c r="AB8" t="s">
        <v>536</v>
      </c>
      <c r="AC8" t="s">
        <v>536</v>
      </c>
      <c r="AD8" t="s">
        <v>536</v>
      </c>
      <c r="AE8" t="s">
        <v>536</v>
      </c>
      <c r="AF8" t="s">
        <v>536</v>
      </c>
      <c r="AG8" t="s">
        <v>536</v>
      </c>
    </row>
    <row r="9" spans="1:36" x14ac:dyDescent="0.25">
      <c r="A9" t="s">
        <v>527</v>
      </c>
      <c r="B9">
        <v>60.9</v>
      </c>
      <c r="C9">
        <v>9.0012000000000008</v>
      </c>
      <c r="D9" s="1">
        <v>3.3210000000000001E-6</v>
      </c>
      <c r="E9">
        <v>240</v>
      </c>
      <c r="G9">
        <v>4</v>
      </c>
      <c r="H9">
        <v>72</v>
      </c>
      <c r="I9">
        <v>10</v>
      </c>
      <c r="J9">
        <v>1</v>
      </c>
      <c r="K9">
        <v>14</v>
      </c>
      <c r="L9">
        <v>14</v>
      </c>
      <c r="M9" t="s">
        <v>11</v>
      </c>
      <c r="N9">
        <v>19</v>
      </c>
      <c r="O9">
        <v>158</v>
      </c>
      <c r="P9">
        <v>27</v>
      </c>
      <c r="Q9">
        <v>3</v>
      </c>
      <c r="R9">
        <v>21</v>
      </c>
      <c r="S9">
        <v>28</v>
      </c>
      <c r="T9" t="s">
        <v>11</v>
      </c>
      <c r="U9">
        <v>136</v>
      </c>
      <c r="V9">
        <v>1235.5</v>
      </c>
      <c r="W9">
        <v>280.5</v>
      </c>
      <c r="X9">
        <v>52</v>
      </c>
      <c r="Y9">
        <v>252.5</v>
      </c>
      <c r="Z9">
        <v>232</v>
      </c>
      <c r="AA9" t="s">
        <v>11</v>
      </c>
      <c r="AB9" s="2" t="s">
        <v>540</v>
      </c>
      <c r="AC9" s="2" t="s">
        <v>553</v>
      </c>
      <c r="AD9" s="2" t="s">
        <v>554</v>
      </c>
      <c r="AE9" s="2" t="s">
        <v>555</v>
      </c>
      <c r="AF9" s="2" t="s">
        <v>556</v>
      </c>
      <c r="AG9" s="2" t="s">
        <v>557</v>
      </c>
    </row>
    <row r="10" spans="1:36" x14ac:dyDescent="0.25">
      <c r="AB10" t="s">
        <v>537</v>
      </c>
      <c r="AC10" t="s">
        <v>537</v>
      </c>
      <c r="AD10" t="s">
        <v>537</v>
      </c>
      <c r="AE10" t="s">
        <v>537</v>
      </c>
      <c r="AF10" t="s">
        <v>537</v>
      </c>
      <c r="AG10" t="s">
        <v>537</v>
      </c>
    </row>
    <row r="11" spans="1:36" x14ac:dyDescent="0.25">
      <c r="A11" t="s">
        <v>528</v>
      </c>
      <c r="B11">
        <v>60.9</v>
      </c>
      <c r="C11">
        <v>8.9981000000000009</v>
      </c>
      <c r="D11" s="1">
        <v>2.5119999999999998E-6</v>
      </c>
      <c r="E11">
        <v>240</v>
      </c>
      <c r="G11">
        <v>4</v>
      </c>
      <c r="H11">
        <v>47</v>
      </c>
      <c r="I11">
        <v>10</v>
      </c>
      <c r="J11">
        <v>1</v>
      </c>
      <c r="K11">
        <v>12</v>
      </c>
      <c r="L11">
        <v>12</v>
      </c>
      <c r="M11" t="s">
        <v>11</v>
      </c>
      <c r="N11">
        <v>6</v>
      </c>
      <c r="O11">
        <v>61</v>
      </c>
      <c r="P11">
        <v>13</v>
      </c>
      <c r="Q11">
        <v>5</v>
      </c>
      <c r="R11">
        <v>28</v>
      </c>
      <c r="S11">
        <v>19</v>
      </c>
      <c r="T11" t="s">
        <v>11</v>
      </c>
      <c r="U11">
        <v>77.5</v>
      </c>
      <c r="V11">
        <v>744</v>
      </c>
      <c r="W11">
        <v>180</v>
      </c>
      <c r="X11">
        <v>50.5</v>
      </c>
      <c r="Y11">
        <v>179.5</v>
      </c>
      <c r="Z11">
        <v>148.5</v>
      </c>
      <c r="AA11" t="s">
        <v>11</v>
      </c>
      <c r="AB11" s="2" t="s">
        <v>541</v>
      </c>
      <c r="AC11" s="2" t="s">
        <v>548</v>
      </c>
      <c r="AD11" s="2" t="s">
        <v>549</v>
      </c>
      <c r="AE11" s="2" t="s">
        <v>550</v>
      </c>
      <c r="AF11" s="2" t="s">
        <v>551</v>
      </c>
      <c r="AG11" s="2" t="s">
        <v>552</v>
      </c>
    </row>
    <row r="12" spans="1:36" x14ac:dyDescent="0.25">
      <c r="A12" t="s">
        <v>529</v>
      </c>
      <c r="B12">
        <v>60.9</v>
      </c>
      <c r="C12">
        <v>9.0022000000000002</v>
      </c>
      <c r="D12" s="1">
        <v>3.1990000000000002E-6</v>
      </c>
      <c r="E12">
        <v>240</v>
      </c>
      <c r="G12">
        <v>4</v>
      </c>
      <c r="H12">
        <v>34</v>
      </c>
      <c r="I12">
        <v>6</v>
      </c>
      <c r="J12">
        <v>3</v>
      </c>
      <c r="K12">
        <v>17</v>
      </c>
      <c r="L12">
        <v>16</v>
      </c>
      <c r="M12" t="s">
        <v>11</v>
      </c>
      <c r="N12">
        <v>8</v>
      </c>
      <c r="O12">
        <v>51</v>
      </c>
      <c r="P12">
        <v>12</v>
      </c>
      <c r="Q12">
        <v>1</v>
      </c>
      <c r="R12">
        <v>29</v>
      </c>
      <c r="S12">
        <v>28</v>
      </c>
      <c r="T12" t="s">
        <v>11</v>
      </c>
      <c r="U12">
        <v>65</v>
      </c>
      <c r="V12">
        <v>464</v>
      </c>
      <c r="W12">
        <v>122.5</v>
      </c>
      <c r="X12">
        <v>55.5</v>
      </c>
      <c r="Y12">
        <v>277.5</v>
      </c>
      <c r="Z12">
        <v>264</v>
      </c>
      <c r="AA12" t="s">
        <v>11</v>
      </c>
      <c r="AB12" t="s">
        <v>538</v>
      </c>
      <c r="AC12" t="s">
        <v>538</v>
      </c>
      <c r="AD12" t="s">
        <v>538</v>
      </c>
      <c r="AE12" t="s">
        <v>538</v>
      </c>
      <c r="AF12" t="s">
        <v>538</v>
      </c>
      <c r="AG12" t="s">
        <v>538</v>
      </c>
    </row>
    <row r="13" spans="1:36" x14ac:dyDescent="0.25">
      <c r="A13" t="s">
        <v>530</v>
      </c>
      <c r="B13">
        <v>60.9</v>
      </c>
      <c r="C13">
        <v>9.0022000000000002</v>
      </c>
      <c r="D13" s="1">
        <v>2.4059999999999999E-6</v>
      </c>
      <c r="E13">
        <v>240</v>
      </c>
      <c r="G13">
        <v>1</v>
      </c>
      <c r="H13">
        <v>7</v>
      </c>
      <c r="I13">
        <v>4</v>
      </c>
      <c r="J13">
        <v>3</v>
      </c>
      <c r="K13">
        <v>4</v>
      </c>
      <c r="L13">
        <v>8</v>
      </c>
      <c r="M13" t="s">
        <v>11</v>
      </c>
      <c r="N13">
        <v>2</v>
      </c>
      <c r="O13">
        <v>24</v>
      </c>
      <c r="P13">
        <v>4</v>
      </c>
      <c r="Q13">
        <v>5</v>
      </c>
      <c r="R13">
        <v>18</v>
      </c>
      <c r="S13">
        <v>19</v>
      </c>
      <c r="T13" t="s">
        <v>11</v>
      </c>
      <c r="U13">
        <v>39</v>
      </c>
      <c r="V13">
        <v>188</v>
      </c>
      <c r="W13">
        <v>43</v>
      </c>
      <c r="X13">
        <v>73.5</v>
      </c>
      <c r="Y13">
        <v>145.5</v>
      </c>
      <c r="Z13">
        <v>145</v>
      </c>
      <c r="AA13" t="s">
        <v>11</v>
      </c>
      <c r="AB13" s="2" t="s">
        <v>542</v>
      </c>
      <c r="AC13" s="2" t="s">
        <v>543</v>
      </c>
      <c r="AD13" s="2" t="s">
        <v>544</v>
      </c>
      <c r="AE13" s="2" t="s">
        <v>545</v>
      </c>
      <c r="AF13" s="2" t="s">
        <v>546</v>
      </c>
      <c r="AG13" s="2" t="s">
        <v>547</v>
      </c>
    </row>
    <row r="14" spans="1:36" x14ac:dyDescent="0.25">
      <c r="A14" t="s">
        <v>531</v>
      </c>
      <c r="B14">
        <v>60.9</v>
      </c>
      <c r="C14">
        <v>9.0043000000000006</v>
      </c>
      <c r="D14" s="1">
        <v>2.3750000000000001E-6</v>
      </c>
      <c r="E14">
        <v>240</v>
      </c>
      <c r="G14">
        <v>2</v>
      </c>
      <c r="H14">
        <v>6</v>
      </c>
      <c r="I14">
        <v>4</v>
      </c>
      <c r="J14">
        <v>1</v>
      </c>
      <c r="K14">
        <v>13</v>
      </c>
      <c r="L14">
        <v>10</v>
      </c>
      <c r="M14" t="s">
        <v>11</v>
      </c>
      <c r="N14">
        <v>4</v>
      </c>
      <c r="O14">
        <v>12</v>
      </c>
      <c r="P14">
        <v>2</v>
      </c>
      <c r="Q14">
        <v>10</v>
      </c>
      <c r="R14">
        <v>27</v>
      </c>
      <c r="S14">
        <v>20</v>
      </c>
      <c r="T14" t="s">
        <v>11</v>
      </c>
      <c r="U14">
        <v>23</v>
      </c>
      <c r="V14">
        <v>120</v>
      </c>
      <c r="W14">
        <v>27</v>
      </c>
      <c r="X14">
        <v>57.5</v>
      </c>
      <c r="Y14">
        <v>220.5</v>
      </c>
      <c r="Z14">
        <v>200.5</v>
      </c>
      <c r="AA14" t="s">
        <v>11</v>
      </c>
    </row>
    <row r="15" spans="1:36" x14ac:dyDescent="0.25">
      <c r="A15" t="s">
        <v>532</v>
      </c>
      <c r="B15">
        <v>60.9</v>
      </c>
      <c r="C15">
        <v>9.0051000000000005</v>
      </c>
      <c r="D15" s="1">
        <v>2.9280000000000002E-6</v>
      </c>
      <c r="E15">
        <v>240</v>
      </c>
      <c r="G15">
        <v>1</v>
      </c>
      <c r="H15">
        <v>2</v>
      </c>
      <c r="I15">
        <v>0</v>
      </c>
      <c r="J15">
        <v>3</v>
      </c>
      <c r="K15">
        <v>0</v>
      </c>
      <c r="L15">
        <v>2</v>
      </c>
      <c r="M15" t="s">
        <v>11</v>
      </c>
      <c r="N15">
        <v>1</v>
      </c>
      <c r="O15">
        <v>4</v>
      </c>
      <c r="P15">
        <v>0</v>
      </c>
      <c r="Q15">
        <v>2</v>
      </c>
      <c r="R15">
        <v>5</v>
      </c>
      <c r="S15">
        <v>5</v>
      </c>
      <c r="T15" t="s">
        <v>11</v>
      </c>
      <c r="U15">
        <v>12</v>
      </c>
      <c r="V15">
        <v>41.5</v>
      </c>
      <c r="W15">
        <v>10.5</v>
      </c>
      <c r="X15">
        <v>63</v>
      </c>
      <c r="Y15">
        <v>45.5</v>
      </c>
      <c r="Z15">
        <v>47.5</v>
      </c>
      <c r="AA15" t="s">
        <v>11</v>
      </c>
    </row>
    <row r="16" spans="1:36" x14ac:dyDescent="0.25">
      <c r="D16" s="1"/>
    </row>
    <row r="17" spans="4:4" x14ac:dyDescent="0.25">
      <c r="D17" s="1"/>
    </row>
    <row r="18" spans="4:4" x14ac:dyDescent="0.25">
      <c r="D18" s="1"/>
    </row>
    <row r="19" spans="4:4" x14ac:dyDescent="0.25">
      <c r="D19" s="1"/>
    </row>
    <row r="20" spans="4:4" x14ac:dyDescent="0.25">
      <c r="D20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5" spans="4:4" x14ac:dyDescent="0.25">
      <c r="D25" s="1"/>
    </row>
    <row r="26" spans="4:4" x14ac:dyDescent="0.25">
      <c r="D26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  <row r="362" spans="4:4" x14ac:dyDescent="0.25">
      <c r="D362" s="1"/>
    </row>
    <row r="363" spans="4:4" x14ac:dyDescent="0.25">
      <c r="D363" s="1"/>
    </row>
    <row r="364" spans="4:4" x14ac:dyDescent="0.25">
      <c r="D364" s="1"/>
    </row>
    <row r="365" spans="4:4" x14ac:dyDescent="0.25">
      <c r="D365" s="1"/>
    </row>
    <row r="366" spans="4:4" x14ac:dyDescent="0.25">
      <c r="D366" s="1"/>
    </row>
    <row r="367" spans="4:4" x14ac:dyDescent="0.25">
      <c r="D367" s="1"/>
    </row>
    <row r="368" spans="4:4" x14ac:dyDescent="0.25">
      <c r="D368" s="1"/>
    </row>
    <row r="369" spans="4:4" x14ac:dyDescent="0.25">
      <c r="D369" s="1"/>
    </row>
    <row r="370" spans="4:4" x14ac:dyDescent="0.25">
      <c r="D370" s="1"/>
    </row>
    <row r="371" spans="4:4" x14ac:dyDescent="0.25">
      <c r="D371" s="1"/>
    </row>
    <row r="372" spans="4:4" x14ac:dyDescent="0.25">
      <c r="D372" s="1"/>
    </row>
    <row r="373" spans="4:4" x14ac:dyDescent="0.25">
      <c r="D373" s="1"/>
    </row>
    <row r="374" spans="4:4" x14ac:dyDescent="0.25">
      <c r="D374" s="1"/>
    </row>
    <row r="375" spans="4:4" x14ac:dyDescent="0.25">
      <c r="D375" s="1"/>
    </row>
    <row r="376" spans="4:4" x14ac:dyDescent="0.25">
      <c r="D376" s="1"/>
    </row>
    <row r="377" spans="4:4" x14ac:dyDescent="0.25">
      <c r="D377" s="1"/>
    </row>
    <row r="378" spans="4:4" x14ac:dyDescent="0.25">
      <c r="D378" s="1"/>
    </row>
    <row r="379" spans="4:4" x14ac:dyDescent="0.25">
      <c r="D379" s="1"/>
    </row>
    <row r="380" spans="4:4" x14ac:dyDescent="0.25">
      <c r="D380" s="1"/>
    </row>
    <row r="381" spans="4:4" x14ac:dyDescent="0.25">
      <c r="D381" s="1"/>
    </row>
    <row r="382" spans="4:4" x14ac:dyDescent="0.25">
      <c r="D382" s="1"/>
    </row>
    <row r="383" spans="4:4" x14ac:dyDescent="0.25">
      <c r="D383" s="1"/>
    </row>
    <row r="384" spans="4:4" x14ac:dyDescent="0.25">
      <c r="D384" s="1"/>
    </row>
    <row r="385" spans="4:4" x14ac:dyDescent="0.25">
      <c r="D385" s="1"/>
    </row>
    <row r="386" spans="4:4" x14ac:dyDescent="0.25">
      <c r="D386" s="1"/>
    </row>
    <row r="387" spans="4:4" x14ac:dyDescent="0.25">
      <c r="D387" s="1"/>
    </row>
    <row r="388" spans="4:4" x14ac:dyDescent="0.25">
      <c r="D388" s="1"/>
    </row>
    <row r="389" spans="4:4" x14ac:dyDescent="0.25">
      <c r="D389" s="1"/>
    </row>
    <row r="390" spans="4:4" x14ac:dyDescent="0.25">
      <c r="D390" s="1"/>
    </row>
    <row r="391" spans="4:4" x14ac:dyDescent="0.25">
      <c r="D391" s="1"/>
    </row>
    <row r="392" spans="4:4" x14ac:dyDescent="0.25">
      <c r="D392" s="1"/>
    </row>
    <row r="393" spans="4:4" x14ac:dyDescent="0.25">
      <c r="D393" s="1"/>
    </row>
    <row r="394" spans="4:4" x14ac:dyDescent="0.25">
      <c r="D394" s="1"/>
    </row>
    <row r="395" spans="4:4" x14ac:dyDescent="0.25">
      <c r="D395" s="1"/>
    </row>
    <row r="396" spans="4:4" x14ac:dyDescent="0.25">
      <c r="D396" s="1"/>
    </row>
    <row r="397" spans="4:4" x14ac:dyDescent="0.25">
      <c r="D397" s="1"/>
    </row>
    <row r="398" spans="4:4" x14ac:dyDescent="0.25">
      <c r="D398" s="1"/>
    </row>
    <row r="399" spans="4:4" x14ac:dyDescent="0.25">
      <c r="D399" s="1"/>
    </row>
    <row r="400" spans="4:4" x14ac:dyDescent="0.25">
      <c r="D400" s="1"/>
    </row>
    <row r="401" spans="4:4" x14ac:dyDescent="0.25">
      <c r="D401" s="1"/>
    </row>
    <row r="402" spans="4:4" x14ac:dyDescent="0.25">
      <c r="D402" s="1"/>
    </row>
    <row r="403" spans="4:4" x14ac:dyDescent="0.25">
      <c r="D403" s="1"/>
    </row>
    <row r="404" spans="4:4" x14ac:dyDescent="0.25">
      <c r="D404" s="1"/>
    </row>
    <row r="405" spans="4:4" x14ac:dyDescent="0.25">
      <c r="D405" s="1"/>
    </row>
    <row r="406" spans="4:4" x14ac:dyDescent="0.25">
      <c r="D406" s="1"/>
    </row>
    <row r="407" spans="4:4" x14ac:dyDescent="0.25">
      <c r="D407" s="1"/>
    </row>
    <row r="408" spans="4:4" x14ac:dyDescent="0.25">
      <c r="D408" s="1"/>
    </row>
    <row r="409" spans="4:4" x14ac:dyDescent="0.25">
      <c r="D409" s="1"/>
    </row>
    <row r="410" spans="4:4" x14ac:dyDescent="0.25">
      <c r="D410" s="1"/>
    </row>
    <row r="411" spans="4:4" x14ac:dyDescent="0.25">
      <c r="D411" s="1"/>
    </row>
    <row r="412" spans="4:4" x14ac:dyDescent="0.25">
      <c r="D412" s="1"/>
    </row>
    <row r="413" spans="4:4" x14ac:dyDescent="0.25">
      <c r="D413" s="1"/>
    </row>
    <row r="414" spans="4:4" x14ac:dyDescent="0.25">
      <c r="D414" s="1"/>
    </row>
    <row r="415" spans="4:4" x14ac:dyDescent="0.25">
      <c r="D415" s="1"/>
    </row>
    <row r="416" spans="4:4" x14ac:dyDescent="0.25">
      <c r="D416" s="1"/>
    </row>
    <row r="417" spans="4:4" x14ac:dyDescent="0.25">
      <c r="D417" s="1"/>
    </row>
    <row r="418" spans="4:4" x14ac:dyDescent="0.25">
      <c r="D418" s="1"/>
    </row>
    <row r="419" spans="4:4" x14ac:dyDescent="0.25">
      <c r="D419" s="1"/>
    </row>
    <row r="420" spans="4:4" x14ac:dyDescent="0.25">
      <c r="D420" s="1"/>
    </row>
    <row r="421" spans="4:4" x14ac:dyDescent="0.25">
      <c r="D421" s="1"/>
    </row>
    <row r="422" spans="4:4" x14ac:dyDescent="0.25">
      <c r="D422" s="1"/>
    </row>
    <row r="423" spans="4:4" x14ac:dyDescent="0.25">
      <c r="D423" s="1"/>
    </row>
    <row r="424" spans="4:4" x14ac:dyDescent="0.25">
      <c r="D424" s="1"/>
    </row>
    <row r="425" spans="4:4" x14ac:dyDescent="0.25">
      <c r="D425" s="1"/>
    </row>
    <row r="426" spans="4:4" x14ac:dyDescent="0.25">
      <c r="D426" s="1"/>
    </row>
    <row r="427" spans="4:4" x14ac:dyDescent="0.25">
      <c r="D427" s="1"/>
    </row>
    <row r="428" spans="4:4" x14ac:dyDescent="0.25">
      <c r="D428" s="1"/>
    </row>
    <row r="429" spans="4:4" x14ac:dyDescent="0.25">
      <c r="D429" s="1"/>
    </row>
    <row r="430" spans="4:4" x14ac:dyDescent="0.25">
      <c r="D430" s="1"/>
    </row>
    <row r="431" spans="4:4" x14ac:dyDescent="0.25">
      <c r="D431" s="1"/>
    </row>
    <row r="432" spans="4:4" x14ac:dyDescent="0.25">
      <c r="D432" s="1"/>
    </row>
    <row r="433" spans="4:4" x14ac:dyDescent="0.25">
      <c r="D433" s="1"/>
    </row>
    <row r="434" spans="4:4" x14ac:dyDescent="0.25">
      <c r="D434" s="1"/>
    </row>
    <row r="435" spans="4:4" x14ac:dyDescent="0.25">
      <c r="D435" s="1"/>
    </row>
    <row r="436" spans="4:4" x14ac:dyDescent="0.25">
      <c r="D436" s="1"/>
    </row>
    <row r="437" spans="4:4" x14ac:dyDescent="0.25">
      <c r="D437" s="1"/>
    </row>
    <row r="438" spans="4:4" x14ac:dyDescent="0.25">
      <c r="D438" s="1"/>
    </row>
    <row r="439" spans="4:4" x14ac:dyDescent="0.25">
      <c r="D439" s="1"/>
    </row>
    <row r="440" spans="4:4" x14ac:dyDescent="0.25">
      <c r="D440" s="1"/>
    </row>
    <row r="441" spans="4:4" x14ac:dyDescent="0.25">
      <c r="D441" s="1"/>
    </row>
    <row r="442" spans="4:4" x14ac:dyDescent="0.25">
      <c r="D442" s="1"/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  <row r="516" spans="4:4" x14ac:dyDescent="0.25">
      <c r="D516" s="1"/>
    </row>
    <row r="517" spans="4:4" x14ac:dyDescent="0.25">
      <c r="D517" s="1"/>
    </row>
    <row r="518" spans="4:4" x14ac:dyDescent="0.25">
      <c r="D518" s="1"/>
    </row>
    <row r="519" spans="4:4" x14ac:dyDescent="0.25">
      <c r="D519" s="1"/>
    </row>
    <row r="520" spans="4:4" x14ac:dyDescent="0.25">
      <c r="D520" s="1"/>
    </row>
    <row r="521" spans="4:4" x14ac:dyDescent="0.25">
      <c r="D521" s="1"/>
    </row>
    <row r="522" spans="4:4" x14ac:dyDescent="0.25">
      <c r="D522" s="1"/>
    </row>
    <row r="523" spans="4:4" x14ac:dyDescent="0.25">
      <c r="D523" s="1"/>
    </row>
    <row r="524" spans="4:4" x14ac:dyDescent="0.25">
      <c r="D524" s="1"/>
    </row>
    <row r="525" spans="4:4" x14ac:dyDescent="0.25">
      <c r="D525" s="1"/>
    </row>
    <row r="526" spans="4:4" x14ac:dyDescent="0.25">
      <c r="D52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301 BG</vt:lpstr>
      <vt:lpstr>All</vt:lpstr>
      <vt:lpstr>BG</vt:lpstr>
      <vt:lpstr>Intensity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2022-12-11T00:10:11Z</dcterms:created>
  <dcterms:modified xsi:type="dcterms:W3CDTF">2023-01-28T02:59:59Z</dcterms:modified>
</cp:coreProperties>
</file>