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2022\"/>
    </mc:Choice>
  </mc:AlternateContent>
  <bookViews>
    <workbookView xWindow="0" yWindow="0" windowWidth="23040" windowHeight="9195" tabRatio="500"/>
  </bookViews>
  <sheets>
    <sheet name="Sheet1" sheetId="1" r:id="rId1"/>
  </sheets>
  <calcPr calcId="162913" calcOnSave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2" i="1" l="1"/>
  <c r="Q22" i="1" l="1"/>
  <c r="K5" i="1" l="1"/>
  <c r="K10" i="1"/>
  <c r="L10" i="1" s="1"/>
  <c r="S12" i="1"/>
  <c r="S11" i="1"/>
  <c r="S10" i="1"/>
  <c r="S9" i="1"/>
  <c r="S8" i="1"/>
  <c r="S7" i="1"/>
  <c r="S6" i="1"/>
  <c r="S5" i="1"/>
  <c r="Q7" i="1"/>
  <c r="Q8" i="1"/>
  <c r="Q9" i="1"/>
  <c r="Q10" i="1"/>
  <c r="Q11" i="1"/>
  <c r="Q12" i="1"/>
  <c r="Q6" i="1"/>
  <c r="Q5" i="1"/>
  <c r="N13" i="1" l="1"/>
  <c r="O13" i="1" s="1"/>
  <c r="N6" i="1" l="1"/>
  <c r="O6" i="1" s="1"/>
  <c r="N12" i="1"/>
  <c r="O12" i="1" s="1"/>
  <c r="N11" i="1"/>
  <c r="O11" i="1" s="1"/>
  <c r="N7" i="1"/>
  <c r="O7" i="1" s="1"/>
  <c r="N8" i="1"/>
  <c r="O8" i="1" s="1"/>
  <c r="N9" i="1"/>
  <c r="O9" i="1" s="1"/>
  <c r="N10" i="1"/>
  <c r="O10" i="1" s="1"/>
  <c r="K6" i="1"/>
  <c r="L6" i="1" s="1"/>
  <c r="K7" i="1"/>
  <c r="K9" i="1"/>
  <c r="L9" i="1" s="1"/>
  <c r="K8" i="1"/>
  <c r="L8" i="1" s="1"/>
  <c r="G6" i="1"/>
  <c r="G7" i="1"/>
  <c r="G8" i="1"/>
  <c r="G9" i="1"/>
  <c r="G10" i="1"/>
  <c r="G11" i="1"/>
  <c r="G12" i="1"/>
  <c r="B3" i="1"/>
  <c r="B2" i="1"/>
  <c r="K13" i="1" l="1"/>
  <c r="L7" i="1"/>
</calcChain>
</file>

<file path=xl/sharedStrings.xml><?xml version="1.0" encoding="utf-8"?>
<sst xmlns="http://schemas.openxmlformats.org/spreadsheetml/2006/main" count="13" uniqueCount="10">
  <si>
    <t>pyrolyse</t>
  </si>
  <si>
    <t>Watt</t>
  </si>
  <si>
    <t>°C</t>
  </si>
  <si>
    <t>W</t>
  </si>
  <si>
    <t>1-isomer</t>
  </si>
  <si>
    <t>2-isomer</t>
  </si>
  <si>
    <t>Diisobutylene</t>
  </si>
  <si>
    <t>40% lactone</t>
  </si>
  <si>
    <t>RT</t>
  </si>
  <si>
    <t>23 % lactone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</si>
</sst>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597200349956301"/>
                  <c:y val="-1.72152960046660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Sheet1!$B$2:$B$17</c:f>
              <c:numCache>
                <c:formatCode>General</c:formatCode>
                <c:ptCount val="16"/>
                <c:pt idx="0">
                  <c:v>17.899999999999999</c:v>
                </c:pt>
                <c:pt idx="1">
                  <c:v>24.705000000000002</c:v>
                </c:pt>
                <c:pt idx="2">
                  <c:v>24.2</c:v>
                </c:pt>
                <c:pt idx="3">
                  <c:v>9</c:v>
                </c:pt>
                <c:pt idx="4">
                  <c:v>8</c:v>
                </c:pt>
                <c:pt idx="5">
                  <c:v>12</c:v>
                </c:pt>
                <c:pt idx="6">
                  <c:v>12</c:v>
                </c:pt>
                <c:pt idx="7">
                  <c:v>15</c:v>
                </c:pt>
                <c:pt idx="8">
                  <c:v>25</c:v>
                </c:pt>
                <c:pt idx="9">
                  <c:v>22.4</c:v>
                </c:pt>
                <c:pt idx="10">
                  <c:v>30</c:v>
                </c:pt>
                <c:pt idx="11">
                  <c:v>35</c:v>
                </c:pt>
                <c:pt idx="12">
                  <c:v>40</c:v>
                </c:pt>
                <c:pt idx="13">
                  <c:v>43</c:v>
                </c:pt>
                <c:pt idx="14">
                  <c:v>47</c:v>
                </c:pt>
                <c:pt idx="15">
                  <c:v>50</c:v>
                </c:pt>
              </c:numCache>
            </c:numRef>
          </c:xVal>
          <c:yVal>
            <c:numRef>
              <c:f>Sheet1!$C$2:$C$17</c:f>
              <c:numCache>
                <c:formatCode>General</c:formatCode>
                <c:ptCount val="16"/>
                <c:pt idx="0">
                  <c:v>511</c:v>
                </c:pt>
                <c:pt idx="1">
                  <c:v>634</c:v>
                </c:pt>
                <c:pt idx="2">
                  <c:v>718</c:v>
                </c:pt>
                <c:pt idx="3">
                  <c:v>420</c:v>
                </c:pt>
                <c:pt idx="4">
                  <c:v>374</c:v>
                </c:pt>
                <c:pt idx="5">
                  <c:v>450</c:v>
                </c:pt>
                <c:pt idx="6">
                  <c:v>505</c:v>
                </c:pt>
                <c:pt idx="7">
                  <c:v>570</c:v>
                </c:pt>
                <c:pt idx="8">
                  <c:v>690</c:v>
                </c:pt>
                <c:pt idx="9">
                  <c:v>657</c:v>
                </c:pt>
                <c:pt idx="10">
                  <c:v>700</c:v>
                </c:pt>
                <c:pt idx="11">
                  <c:v>787</c:v>
                </c:pt>
                <c:pt idx="12">
                  <c:v>850</c:v>
                </c:pt>
                <c:pt idx="13">
                  <c:v>890</c:v>
                </c:pt>
                <c:pt idx="14">
                  <c:v>1000</c:v>
                </c:pt>
                <c:pt idx="15">
                  <c:v>1019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78-4E43-8284-62E5BF58D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11760000"/>
        <c:axId val="-411757680"/>
      </c:scatterChart>
      <c:valAx>
        <c:axId val="-411760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11757680"/>
        <c:crosses val="autoZero"/>
        <c:crossBetween val="midCat"/>
      </c:valAx>
      <c:valAx>
        <c:axId val="-41175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11760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16</xdr:row>
      <xdr:rowOff>146050</xdr:rowOff>
    </xdr:from>
    <xdr:to>
      <xdr:col>14</xdr:col>
      <xdr:colOff>254000</xdr:colOff>
      <xdr:row>34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A13" zoomScale="93" workbookViewId="0">
      <selection activeCell="P23" sqref="P23"/>
    </sheetView>
  </sheetViews>
  <sheetFormatPr defaultColWidth="11.25" defaultRowHeight="15.75" x14ac:dyDescent="0.25"/>
  <sheetData>
    <row r="1" spans="1:19" x14ac:dyDescent="0.25">
      <c r="A1" t="s">
        <v>0</v>
      </c>
      <c r="B1" t="s">
        <v>1</v>
      </c>
      <c r="C1" t="s">
        <v>2</v>
      </c>
    </row>
    <row r="2" spans="1:19" x14ac:dyDescent="0.25">
      <c r="B2">
        <f>17.9*1</f>
        <v>17.899999999999999</v>
      </c>
      <c r="C2">
        <v>511</v>
      </c>
      <c r="N2" s="1" t="s">
        <v>6</v>
      </c>
      <c r="O2" s="1"/>
    </row>
    <row r="3" spans="1:19" x14ac:dyDescent="0.25">
      <c r="B3">
        <f>18.3*1.35</f>
        <v>24.705000000000002</v>
      </c>
      <c r="C3">
        <v>634</v>
      </c>
      <c r="N3" s="1" t="s">
        <v>5</v>
      </c>
      <c r="O3" s="1"/>
      <c r="Q3" s="1" t="s">
        <v>4</v>
      </c>
    </row>
    <row r="4" spans="1:19" x14ac:dyDescent="0.25">
      <c r="B4">
        <v>24.2</v>
      </c>
      <c r="C4">
        <v>718</v>
      </c>
      <c r="F4" t="s">
        <v>3</v>
      </c>
      <c r="G4" t="s">
        <v>2</v>
      </c>
      <c r="J4" t="s">
        <v>3</v>
      </c>
      <c r="K4" t="s">
        <v>2</v>
      </c>
    </row>
    <row r="5" spans="1:19" x14ac:dyDescent="0.25">
      <c r="B5">
        <v>9</v>
      </c>
      <c r="C5">
        <v>420</v>
      </c>
      <c r="F5">
        <v>0</v>
      </c>
      <c r="G5">
        <v>29</v>
      </c>
      <c r="J5">
        <v>0</v>
      </c>
      <c r="K5">
        <f>J5*14.268+303.18</f>
        <v>303.18</v>
      </c>
      <c r="L5">
        <v>303</v>
      </c>
      <c r="M5">
        <v>0</v>
      </c>
      <c r="N5">
        <v>25</v>
      </c>
      <c r="P5">
        <v>0</v>
      </c>
      <c r="Q5" s="2">
        <f>P5*14.268+303.18</f>
        <v>303.18</v>
      </c>
      <c r="R5">
        <v>0</v>
      </c>
      <c r="S5" s="2">
        <f>R5*14.268+303.18</f>
        <v>303.18</v>
      </c>
    </row>
    <row r="6" spans="1:19" x14ac:dyDescent="0.25">
      <c r="B6">
        <v>8</v>
      </c>
      <c r="C6">
        <v>374</v>
      </c>
      <c r="F6">
        <v>5</v>
      </c>
      <c r="G6">
        <f t="shared" ref="G6:G12" si="0">F6*14.268+303.18</f>
        <v>374.52</v>
      </c>
      <c r="J6">
        <v>19</v>
      </c>
      <c r="K6">
        <f t="shared" ref="K6:K10" si="1">J6*14.268+303.18</f>
        <v>574.27199999999993</v>
      </c>
      <c r="L6">
        <f t="shared" ref="L6:L10" si="2">K6+273</f>
        <v>847.27199999999993</v>
      </c>
      <c r="M6">
        <v>5</v>
      </c>
      <c r="N6">
        <f>M6*14.268+303.18</f>
        <v>374.52</v>
      </c>
      <c r="O6">
        <f>N6+273</f>
        <v>647.52</v>
      </c>
      <c r="P6">
        <v>15.6</v>
      </c>
      <c r="Q6" s="2">
        <f>P6*14.268+303.18+273</f>
        <v>798.76080000000002</v>
      </c>
      <c r="R6">
        <v>37</v>
      </c>
      <c r="S6" s="2">
        <f>R6*14.268+303.18+273</f>
        <v>1104.096</v>
      </c>
    </row>
    <row r="7" spans="1:19" x14ac:dyDescent="0.25">
      <c r="B7">
        <v>12</v>
      </c>
      <c r="C7">
        <v>450</v>
      </c>
      <c r="F7">
        <v>20</v>
      </c>
      <c r="G7">
        <f t="shared" si="0"/>
        <v>588.54</v>
      </c>
      <c r="J7">
        <v>24</v>
      </c>
      <c r="K7">
        <f t="shared" si="1"/>
        <v>645.61200000000008</v>
      </c>
      <c r="L7">
        <f t="shared" si="2"/>
        <v>918.61200000000008</v>
      </c>
      <c r="M7">
        <v>10</v>
      </c>
      <c r="N7">
        <f t="shared" ref="N7:N13" si="3">M7*14.268+303.18</f>
        <v>445.86</v>
      </c>
      <c r="O7">
        <f t="shared" ref="O7:O13" si="4">N7+273</f>
        <v>718.86</v>
      </c>
      <c r="P7">
        <v>23.2</v>
      </c>
      <c r="Q7" s="2">
        <f t="shared" ref="Q7:S12" si="5">P7*14.268+303.18+273</f>
        <v>907.19759999999997</v>
      </c>
      <c r="R7">
        <v>57</v>
      </c>
      <c r="S7" s="2">
        <f t="shared" si="5"/>
        <v>1389.4560000000001</v>
      </c>
    </row>
    <row r="8" spans="1:19" x14ac:dyDescent="0.25">
      <c r="B8">
        <v>12</v>
      </c>
      <c r="C8">
        <v>505</v>
      </c>
      <c r="F8">
        <v>32</v>
      </c>
      <c r="G8">
        <f t="shared" si="0"/>
        <v>759.75600000000009</v>
      </c>
      <c r="J8">
        <v>28</v>
      </c>
      <c r="K8">
        <f t="shared" si="1"/>
        <v>702.68399999999997</v>
      </c>
      <c r="L8">
        <f t="shared" si="2"/>
        <v>975.68399999999997</v>
      </c>
      <c r="M8">
        <v>20</v>
      </c>
      <c r="N8">
        <f t="shared" si="3"/>
        <v>588.54</v>
      </c>
      <c r="O8">
        <f t="shared" si="4"/>
        <v>861.54</v>
      </c>
      <c r="P8">
        <v>32</v>
      </c>
      <c r="Q8" s="2">
        <f t="shared" si="5"/>
        <v>1032.7560000000001</v>
      </c>
      <c r="R8">
        <v>66</v>
      </c>
      <c r="S8" s="2">
        <f t="shared" si="5"/>
        <v>1517.8680000000002</v>
      </c>
    </row>
    <row r="9" spans="1:19" x14ac:dyDescent="0.25">
      <c r="B9">
        <v>15</v>
      </c>
      <c r="C9">
        <v>570</v>
      </c>
      <c r="F9">
        <v>43.7</v>
      </c>
      <c r="G9">
        <f t="shared" si="0"/>
        <v>926.69160000000011</v>
      </c>
      <c r="J9">
        <v>42</v>
      </c>
      <c r="K9">
        <f t="shared" si="1"/>
        <v>902.43600000000015</v>
      </c>
      <c r="L9">
        <f t="shared" si="2"/>
        <v>1175.4360000000001</v>
      </c>
      <c r="M9">
        <v>35</v>
      </c>
      <c r="N9">
        <f t="shared" si="3"/>
        <v>802.56</v>
      </c>
      <c r="O9">
        <f t="shared" si="4"/>
        <v>1075.56</v>
      </c>
      <c r="P9">
        <v>43.7</v>
      </c>
      <c r="Q9" s="2">
        <f t="shared" si="5"/>
        <v>1199.6916000000001</v>
      </c>
      <c r="R9">
        <v>76</v>
      </c>
      <c r="S9" s="2">
        <f t="shared" si="5"/>
        <v>1660.548</v>
      </c>
    </row>
    <row r="10" spans="1:19" x14ac:dyDescent="0.25">
      <c r="B10">
        <v>25</v>
      </c>
      <c r="C10">
        <v>690</v>
      </c>
      <c r="F10">
        <v>35</v>
      </c>
      <c r="G10">
        <f t="shared" si="0"/>
        <v>802.56</v>
      </c>
      <c r="J10">
        <v>55</v>
      </c>
      <c r="K10">
        <f t="shared" si="1"/>
        <v>1087.92</v>
      </c>
      <c r="L10">
        <f t="shared" si="2"/>
        <v>1360.92</v>
      </c>
      <c r="M10">
        <v>50</v>
      </c>
      <c r="N10">
        <f t="shared" si="3"/>
        <v>1016.5800000000002</v>
      </c>
      <c r="O10">
        <f t="shared" si="4"/>
        <v>1289.5800000000002</v>
      </c>
      <c r="P10">
        <v>52.7</v>
      </c>
      <c r="Q10" s="2">
        <f t="shared" si="5"/>
        <v>1328.1036000000001</v>
      </c>
      <c r="S10" s="2">
        <f t="shared" si="5"/>
        <v>576.18000000000006</v>
      </c>
    </row>
    <row r="11" spans="1:19" x14ac:dyDescent="0.25">
      <c r="B11">
        <v>22.4</v>
      </c>
      <c r="C11">
        <v>657</v>
      </c>
      <c r="F11">
        <v>61</v>
      </c>
      <c r="G11">
        <f t="shared" si="0"/>
        <v>1173.528</v>
      </c>
      <c r="M11">
        <v>71</v>
      </c>
      <c r="N11">
        <f t="shared" si="3"/>
        <v>1316.2080000000001</v>
      </c>
      <c r="O11">
        <f t="shared" si="4"/>
        <v>1589.2080000000001</v>
      </c>
      <c r="P11">
        <v>61</v>
      </c>
      <c r="Q11" s="2">
        <f t="shared" si="5"/>
        <v>1446.528</v>
      </c>
      <c r="S11" s="2">
        <f t="shared" si="5"/>
        <v>576.18000000000006</v>
      </c>
    </row>
    <row r="12" spans="1:19" x14ac:dyDescent="0.25">
      <c r="B12">
        <v>30</v>
      </c>
      <c r="C12">
        <v>700</v>
      </c>
      <c r="F12">
        <v>72</v>
      </c>
      <c r="G12">
        <f t="shared" si="0"/>
        <v>1330.4760000000001</v>
      </c>
      <c r="M12">
        <v>81</v>
      </c>
      <c r="N12">
        <f t="shared" si="3"/>
        <v>1458.8880000000001</v>
      </c>
      <c r="O12">
        <f t="shared" si="4"/>
        <v>1731.8880000000001</v>
      </c>
      <c r="P12">
        <v>72</v>
      </c>
      <c r="Q12" s="2">
        <f t="shared" si="5"/>
        <v>1603.4760000000001</v>
      </c>
      <c r="S12" s="2">
        <f t="shared" si="5"/>
        <v>576.18000000000006</v>
      </c>
    </row>
    <row r="13" spans="1:19" x14ac:dyDescent="0.25">
      <c r="B13">
        <v>35</v>
      </c>
      <c r="C13">
        <v>787</v>
      </c>
      <c r="K13">
        <f>K7+273</f>
        <v>918.61200000000008</v>
      </c>
      <c r="M13">
        <v>90</v>
      </c>
      <c r="N13">
        <f t="shared" si="3"/>
        <v>1587.3000000000002</v>
      </c>
      <c r="O13">
        <f t="shared" si="4"/>
        <v>1860.3000000000002</v>
      </c>
    </row>
    <row r="14" spans="1:19" x14ac:dyDescent="0.25">
      <c r="B14">
        <v>40</v>
      </c>
      <c r="C14">
        <v>850</v>
      </c>
    </row>
    <row r="15" spans="1:19" x14ac:dyDescent="0.25">
      <c r="B15">
        <v>43</v>
      </c>
      <c r="C15">
        <v>890</v>
      </c>
    </row>
    <row r="16" spans="1:19" x14ac:dyDescent="0.25">
      <c r="B16">
        <v>47</v>
      </c>
      <c r="C16">
        <v>1000</v>
      </c>
    </row>
    <row r="17" spans="2:17" x14ac:dyDescent="0.25">
      <c r="B17">
        <v>50</v>
      </c>
      <c r="C17">
        <v>1019</v>
      </c>
    </row>
    <row r="22" spans="2:17" x14ac:dyDescent="0.25">
      <c r="B22">
        <v>850</v>
      </c>
      <c r="C22" t="s">
        <v>7</v>
      </c>
      <c r="P22">
        <f>(14.268*65)+303.18</f>
        <v>1230.6000000000001</v>
      </c>
      <c r="Q22">
        <f>P22+273</f>
        <v>1503.6000000000001</v>
      </c>
    </row>
    <row r="23" spans="2:17" x14ac:dyDescent="0.25">
      <c r="B23" t="s">
        <v>8</v>
      </c>
      <c r="C23" t="s">
        <v>9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Hemberger</dc:creator>
  <cp:lastModifiedBy>Shane G</cp:lastModifiedBy>
  <dcterms:created xsi:type="dcterms:W3CDTF">2017-10-25T20:34:23Z</dcterms:created>
  <dcterms:modified xsi:type="dcterms:W3CDTF">2023-03-12T00:59:48Z</dcterms:modified>
</cp:coreProperties>
</file>